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uricio.sergio.FIOCRUZ\Downloads\"/>
    </mc:Choice>
  </mc:AlternateContent>
  <xr:revisionPtr revIDLastSave="0" documentId="8_{9C012906-B8D6-4810-8F23-84A265A84BCE}" xr6:coauthVersionLast="45" xr6:coauthVersionMax="45" xr10:uidLastSave="{00000000-0000-0000-0000-000000000000}"/>
  <bookViews>
    <workbookView xWindow="-120" yWindow="-120" windowWidth="29040" windowHeight="15840" tabRatio="846" firstSheet="1" activeTab="1" xr2:uid="{00000000-000D-0000-FFFF-FFFF00000000}"/>
  </bookViews>
  <sheets>
    <sheet name="Isenção de Desp. Bancária" sheetId="2" r:id="rId1"/>
    <sheet name="Resumo das Operações" sheetId="3" r:id="rId2"/>
    <sheet name="Câmbios" sheetId="1" r:id="rId3"/>
    <sheet name="Liberados e Entregues" sheetId="4" r:id="rId4"/>
    <sheet name="Cancelados" sheetId="5" r:id="rId5"/>
    <sheet name="Exportações" sheetId="6" r:id="rId6"/>
    <sheet name="Agentes de Cargas " sheetId="7" r:id="rId7"/>
    <sheet name="CARTÃO DE CRÉDITO" sheetId="24" r:id="rId8"/>
    <sheet name="DOAÇÕES" sheetId="8" r:id="rId9"/>
    <sheet name="Prazo de Permanência" sheetId="9" r:id="rId10"/>
    <sheet name="COC" sheetId="10" r:id="rId11"/>
    <sheet name="COGEAD-SIEX" sheetId="11" r:id="rId12"/>
    <sheet name="ETCeará" sheetId="14" r:id="rId13"/>
    <sheet name="Fiocruz-Rondônia" sheetId="15" r:id="rId14"/>
    <sheet name="IAM" sheetId="12" r:id="rId15"/>
    <sheet name="IGM" sheetId="19" r:id="rId16"/>
    <sheet name="IRR" sheetId="23" r:id="rId17"/>
    <sheet name="ICC" sheetId="16" r:id="rId18"/>
    <sheet name="ICICT" sheetId="17" r:id="rId19"/>
    <sheet name="IFF" sheetId="18" r:id="rId20"/>
    <sheet name="INCQS" sheetId="20" r:id="rId21"/>
    <sheet name="INI" sheetId="21" r:id="rId22"/>
    <sheet name="IOC" sheetId="22" r:id="rId23"/>
    <sheet name="PRESIDÊNCIA" sheetId="13" r:id="rId24"/>
  </sheets>
  <definedNames>
    <definedName name="_xlnm._FilterDatabase" localSheetId="6" hidden="1">'Agentes de Cargas '!$A$1:$T$144</definedName>
    <definedName name="_xlnm._FilterDatabase" localSheetId="2" hidden="1">Câmbios!$A$2:$K$266</definedName>
    <definedName name="_xlnm._FilterDatabase" localSheetId="8" hidden="1">DOAÇÕES!$A$1:$Q$76</definedName>
    <definedName name="_xlnm._FilterDatabase" localSheetId="5" hidden="1">Exportações!$A$1:$P$16</definedName>
    <definedName name="_xlnm._FilterDatabase" localSheetId="14" hidden="1">IAM!$A$1:$K$24</definedName>
    <definedName name="_xlnm._FilterDatabase" localSheetId="17" hidden="1">ICC!$A$1:$K$22</definedName>
    <definedName name="_xlnm._FilterDatabase" localSheetId="19" hidden="1">IFF!$A$1:$K$10</definedName>
    <definedName name="_xlnm._FilterDatabase" localSheetId="15" hidden="1">IGM!$A$1:$K$58</definedName>
    <definedName name="_xlnm._FilterDatabase" localSheetId="20" hidden="1">INCQS!$A$1:$K$10</definedName>
    <definedName name="_xlnm._FilterDatabase" localSheetId="22" hidden="1">IOC!$A$1:$K$105</definedName>
    <definedName name="_xlnm._FilterDatabase" localSheetId="16" hidden="1">IRR!$A$1:$K$16</definedName>
    <definedName name="_xlnm._FilterDatabase" localSheetId="3" hidden="1">'Liberados e Entregues'!$A$1:$R$136</definedName>
    <definedName name="_xlnm._FilterDatabase" localSheetId="9" hidden="1">'Prazo de Permanência'!$A$1:$N$107</definedName>
    <definedName name="_xlnm._FilterDatabase" localSheetId="23" hidden="1">PRESIDÊNCIA!$A$1:$K$14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6" i="2" l="1"/>
  <c r="C4" i="2" l="1"/>
  <c r="G5" i="3" l="1"/>
  <c r="G6" i="3"/>
  <c r="G4" i="3"/>
  <c r="G7" i="3"/>
  <c r="G3" i="3"/>
  <c r="G17" i="3"/>
  <c r="G16" i="3"/>
  <c r="G15" i="3"/>
  <c r="G14" i="3"/>
  <c r="G13" i="3"/>
  <c r="F8" i="3"/>
  <c r="I105" i="22"/>
  <c r="I58" i="19"/>
  <c r="I16" i="23"/>
  <c r="I27" i="23"/>
  <c r="H27" i="23"/>
  <c r="G27" i="23"/>
  <c r="F27" i="23"/>
  <c r="E27" i="23"/>
  <c r="D27" i="23"/>
  <c r="I116" i="22"/>
  <c r="H116" i="22"/>
  <c r="G116" i="22"/>
  <c r="F116" i="22"/>
  <c r="E116" i="22"/>
  <c r="D116" i="22"/>
  <c r="I3" i="21"/>
  <c r="I13" i="21"/>
  <c r="H13" i="21"/>
  <c r="G13" i="21"/>
  <c r="F13" i="21"/>
  <c r="E13" i="21"/>
  <c r="D13" i="21"/>
  <c r="I10" i="20"/>
  <c r="I20" i="20"/>
  <c r="H20" i="20"/>
  <c r="G20" i="20"/>
  <c r="F20" i="20"/>
  <c r="E20" i="20"/>
  <c r="D20" i="20"/>
  <c r="I69" i="19"/>
  <c r="H69" i="19"/>
  <c r="G69" i="19"/>
  <c r="F69" i="19"/>
  <c r="E69" i="19"/>
  <c r="D69" i="19"/>
  <c r="I10" i="18"/>
  <c r="I20" i="18"/>
  <c r="H20" i="18"/>
  <c r="G20" i="18"/>
  <c r="F20" i="18"/>
  <c r="E20" i="18"/>
  <c r="D20" i="18"/>
  <c r="I6" i="17"/>
  <c r="I16" i="17"/>
  <c r="H16" i="17"/>
  <c r="G16" i="17"/>
  <c r="F16" i="17"/>
  <c r="E16" i="17"/>
  <c r="D16" i="17"/>
  <c r="G32" i="16"/>
  <c r="F32" i="16"/>
  <c r="I22" i="16"/>
  <c r="I32" i="16"/>
  <c r="H32" i="16"/>
  <c r="E32" i="16"/>
  <c r="D32" i="16"/>
  <c r="I34" i="12"/>
  <c r="H34" i="12"/>
  <c r="G34" i="12"/>
  <c r="F34" i="12"/>
  <c r="E34" i="12"/>
  <c r="D34" i="12"/>
  <c r="I24" i="12"/>
  <c r="I7" i="15"/>
  <c r="I17" i="15"/>
  <c r="H17" i="15"/>
  <c r="G17" i="15"/>
  <c r="F17" i="15"/>
  <c r="E17" i="15"/>
  <c r="D17" i="15"/>
  <c r="I3" i="14"/>
  <c r="I14" i="14"/>
  <c r="H14" i="14"/>
  <c r="G14" i="14"/>
  <c r="F14" i="14"/>
  <c r="E14" i="14"/>
  <c r="D14" i="14"/>
  <c r="I14" i="13"/>
  <c r="I3" i="11"/>
  <c r="I25" i="13"/>
  <c r="H25" i="13"/>
  <c r="G25" i="13"/>
  <c r="F25" i="13"/>
  <c r="E25" i="13"/>
  <c r="D25" i="13"/>
  <c r="I13" i="11"/>
  <c r="H13" i="11"/>
  <c r="G13" i="11"/>
  <c r="F13" i="11"/>
  <c r="E13" i="11"/>
  <c r="D13" i="11"/>
  <c r="I16" i="10"/>
  <c r="H16" i="10"/>
  <c r="G16" i="10"/>
  <c r="F16" i="10"/>
  <c r="E16" i="10"/>
  <c r="D16" i="10"/>
  <c r="I5" i="10"/>
  <c r="J107" i="9"/>
  <c r="I107" i="9"/>
  <c r="F107" i="9"/>
  <c r="K105" i="9"/>
  <c r="K72" i="9"/>
  <c r="O75" i="8"/>
  <c r="J75" i="8"/>
  <c r="T144" i="7"/>
  <c r="S144" i="7"/>
  <c r="R144" i="7"/>
  <c r="Q144" i="7"/>
  <c r="D144" i="7"/>
  <c r="K144" i="7"/>
  <c r="O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O85" i="4"/>
  <c r="O75" i="4"/>
  <c r="O71" i="4"/>
  <c r="O65" i="4"/>
  <c r="O19" i="4"/>
  <c r="J85" i="4"/>
  <c r="J75" i="4"/>
  <c r="J71" i="4"/>
  <c r="J115" i="4"/>
  <c r="J3" i="4"/>
  <c r="J133" i="4"/>
  <c r="J130" i="4"/>
  <c r="J128" i="4"/>
  <c r="J125" i="4"/>
  <c r="J123" i="4"/>
  <c r="J119" i="4"/>
  <c r="J116" i="4"/>
  <c r="J114" i="4"/>
  <c r="J113" i="4"/>
  <c r="J112" i="4"/>
  <c r="J111" i="4"/>
  <c r="J110" i="4"/>
  <c r="J109" i="4"/>
  <c r="J108" i="4"/>
  <c r="J107" i="4"/>
  <c r="J105" i="4"/>
  <c r="J104" i="4"/>
  <c r="J102" i="4"/>
  <c r="J101" i="4"/>
  <c r="J100" i="4"/>
  <c r="J99" i="4"/>
  <c r="J95" i="4"/>
  <c r="J94" i="4"/>
  <c r="J93" i="4"/>
  <c r="J92" i="4"/>
  <c r="J90" i="4"/>
  <c r="J86" i="4"/>
  <c r="J80" i="4"/>
  <c r="J78" i="4"/>
  <c r="J77" i="4"/>
  <c r="J56" i="4"/>
  <c r="J55" i="4"/>
  <c r="J54" i="4"/>
  <c r="J51" i="4"/>
  <c r="J50" i="4"/>
  <c r="J49" i="4"/>
  <c r="J48" i="4"/>
  <c r="J47" i="4"/>
  <c r="J46" i="4"/>
  <c r="J45" i="4"/>
  <c r="J44" i="4"/>
  <c r="J43" i="4"/>
  <c r="J42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4" i="4"/>
  <c r="F18" i="3"/>
  <c r="E18" i="3"/>
  <c r="D18" i="3"/>
  <c r="C18" i="3"/>
  <c r="B18" i="3"/>
  <c r="E8" i="3"/>
  <c r="D8" i="3"/>
  <c r="C8" i="3"/>
  <c r="B8" i="3"/>
  <c r="K107" i="9" l="1"/>
  <c r="O135" i="4"/>
  <c r="J15" i="6"/>
  <c r="J135" i="4"/>
  <c r="G18" i="3"/>
  <c r="G8" i="3"/>
</calcChain>
</file>

<file path=xl/sharedStrings.xml><?xml version="1.0" encoding="utf-8"?>
<sst xmlns="http://schemas.openxmlformats.org/spreadsheetml/2006/main" count="8703" uniqueCount="1958">
  <si>
    <t>25380.100929/2019-50</t>
  </si>
  <si>
    <t>PR</t>
  </si>
  <si>
    <t>08/08/2019</t>
  </si>
  <si>
    <t>19/15772119</t>
  </si>
  <si>
    <t>12/08/2019</t>
  </si>
  <si>
    <t>FLUTUANTE/TIPO 4</t>
  </si>
  <si>
    <t>INEXIGIBILIDADE</t>
  </si>
  <si>
    <t>25380.101968/2019-74</t>
  </si>
  <si>
    <t>COGEAD</t>
  </si>
  <si>
    <t>17/12/2019</t>
  </si>
  <si>
    <t>19/15805554</t>
  </si>
  <si>
    <t>19/12/2019</t>
  </si>
  <si>
    <t>25380.100300/2019-18</t>
  </si>
  <si>
    <t>VPEIC/PR</t>
  </si>
  <si>
    <t>03/05/2019</t>
  </si>
  <si>
    <t>15/747331</t>
  </si>
  <si>
    <t>07/05/2019</t>
  </si>
  <si>
    <t>25380.102118/2018-11</t>
  </si>
  <si>
    <t>ICICT</t>
  </si>
  <si>
    <t>09/01/2019</t>
  </si>
  <si>
    <t>19/15720067</t>
  </si>
  <si>
    <t>11/01/2019</t>
  </si>
  <si>
    <t>25030.100220/2019-24</t>
  </si>
  <si>
    <t>IOC</t>
  </si>
  <si>
    <t>12/06/2019</t>
  </si>
  <si>
    <t>19/15757338</t>
  </si>
  <si>
    <t>14/06/2019</t>
  </si>
  <si>
    <t>25030.100323/2019-94</t>
  </si>
  <si>
    <t>25/07/2019</t>
  </si>
  <si>
    <t>19/15768362</t>
  </si>
  <si>
    <t>29/07/2019</t>
  </si>
  <si>
    <t>25380.100263/2019-30</t>
  </si>
  <si>
    <t>13/05/2019</t>
  </si>
  <si>
    <t>19/15749484</t>
  </si>
  <si>
    <t>15/05/2019</t>
  </si>
  <si>
    <t>25030.100096/2019-05</t>
  </si>
  <si>
    <t>28/03/2019</t>
  </si>
  <si>
    <t>19/15738973</t>
  </si>
  <si>
    <t>01/04/2019</t>
  </si>
  <si>
    <t>25030.100103/2019-61</t>
  </si>
  <si>
    <t>15/04/2019</t>
  </si>
  <si>
    <t>19/15742346</t>
  </si>
  <si>
    <t>DISPENSA</t>
  </si>
  <si>
    <t>19/15739009</t>
  </si>
  <si>
    <t>25030.100110/2019-62</t>
  </si>
  <si>
    <t>19/15739000</t>
  </si>
  <si>
    <t>25030.100132/2019-22</t>
  </si>
  <si>
    <t>18/04/2019</t>
  </si>
  <si>
    <t>19/15744068</t>
  </si>
  <si>
    <t>23/04/2019</t>
  </si>
  <si>
    <t>25030.100143/2019-11</t>
  </si>
  <si>
    <t>19/15744060</t>
  </si>
  <si>
    <t>25030.100135/2019-66</t>
  </si>
  <si>
    <t>19/15744062</t>
  </si>
  <si>
    <t>25030.100100/2019-27</t>
  </si>
  <si>
    <t>19/15739003</t>
  </si>
  <si>
    <t>25384.100141/2019-11</t>
  </si>
  <si>
    <t>IFF</t>
  </si>
  <si>
    <t>US$                  2.200,00</t>
  </si>
  <si>
    <t>17/04/2019</t>
  </si>
  <si>
    <t>19/15743748</t>
  </si>
  <si>
    <t>22/04/2019</t>
  </si>
  <si>
    <t>25380.102139/2018-28</t>
  </si>
  <si>
    <t>VPPCB/PR</t>
  </si>
  <si>
    <t>02/07/2019</t>
  </si>
  <si>
    <t>19/15762284</t>
  </si>
  <si>
    <t>05/07/2019</t>
  </si>
  <si>
    <t>25380.100882/2019-24</t>
  </si>
  <si>
    <t>08/07/2019</t>
  </si>
  <si>
    <t>19/15763705</t>
  </si>
  <si>
    <t>10/07/2019</t>
  </si>
  <si>
    <t>25381.100257/2018-91</t>
  </si>
  <si>
    <t>17/05/2019</t>
  </si>
  <si>
    <t>19/15750874</t>
  </si>
  <si>
    <t>21/05/2019</t>
  </si>
  <si>
    <t>25383.100057/2018-19</t>
  </si>
  <si>
    <t>17/06/2019</t>
  </si>
  <si>
    <t>19/15758372</t>
  </si>
  <si>
    <t>19/06/2019</t>
  </si>
  <si>
    <t>25067.100021/2019-07A</t>
  </si>
  <si>
    <t>COC</t>
  </si>
  <si>
    <t>04/04/2019</t>
  </si>
  <si>
    <t>19/15740718</t>
  </si>
  <si>
    <t>08/04/2019</t>
  </si>
  <si>
    <t>25067.100021/2019-07B</t>
  </si>
  <si>
    <t>12/03/2019</t>
  </si>
  <si>
    <t>19/201166610</t>
  </si>
  <si>
    <t>14/03/2019</t>
  </si>
  <si>
    <t>25067.100033/2019-23</t>
  </si>
  <si>
    <t>19/201442316</t>
  </si>
  <si>
    <t>18/03/2019</t>
  </si>
  <si>
    <t>25030.100204/2019-31</t>
  </si>
  <si>
    <t>22/05/2019</t>
  </si>
  <si>
    <t>19/15751981</t>
  </si>
  <si>
    <t>24/05/2019</t>
  </si>
  <si>
    <t>25380.101263/2019-57</t>
  </si>
  <si>
    <t>25/09/2019</t>
  </si>
  <si>
    <t>19/15783836</t>
  </si>
  <si>
    <t>27/09/2019</t>
  </si>
  <si>
    <t>25030.100152/2019-01</t>
  </si>
  <si>
    <t>16/05/2019</t>
  </si>
  <si>
    <t>19/15750496</t>
  </si>
  <si>
    <t>20/05/2019</t>
  </si>
  <si>
    <t>25030.100133/2019-77</t>
  </si>
  <si>
    <t>19/15749469</t>
  </si>
  <si>
    <t>25030.100296/2019-50</t>
  </si>
  <si>
    <t>19/15763704</t>
  </si>
  <si>
    <t>OUTROS</t>
  </si>
  <si>
    <t>25030.100379/2019-49</t>
  </si>
  <si>
    <t>16/08/2019</t>
  </si>
  <si>
    <t>19/15774108</t>
  </si>
  <si>
    <t>20/08/2019</t>
  </si>
  <si>
    <t>25030.100381/2019-18</t>
  </si>
  <si>
    <t>19/15774105</t>
  </si>
  <si>
    <t>25030.100387/2019-95</t>
  </si>
  <si>
    <t>23/09/2019</t>
  </si>
  <si>
    <t>19/15783011</t>
  </si>
  <si>
    <t>25030.100388/2019-30</t>
  </si>
  <si>
    <t>04/09/2019</t>
  </si>
  <si>
    <t>19/15778606</t>
  </si>
  <si>
    <t>06/09/2019</t>
  </si>
  <si>
    <t>25030.100393/2019-42</t>
  </si>
  <si>
    <t>19/15778568</t>
  </si>
  <si>
    <t>25030.100536/2019-16</t>
  </si>
  <si>
    <t>29/11/2019</t>
  </si>
  <si>
    <t>19/15800790</t>
  </si>
  <si>
    <t>03/12/2019</t>
  </si>
  <si>
    <t>25382.100140/2019-89</t>
  </si>
  <si>
    <t>30/05/2019</t>
  </si>
  <si>
    <t>19/15754148</t>
  </si>
  <si>
    <t>03/06/2019</t>
  </si>
  <si>
    <t>25382.100179/2019-04</t>
  </si>
  <si>
    <t>19/15763706</t>
  </si>
  <si>
    <t>25382.100193/2019-08</t>
  </si>
  <si>
    <t>05/08/2019</t>
  </si>
  <si>
    <t>19/15771026</t>
  </si>
  <si>
    <t>07/08/2019</t>
  </si>
  <si>
    <t>25382.100321/2019-13</t>
  </si>
  <si>
    <t>06/11/2019</t>
  </si>
  <si>
    <t>19/15794547</t>
  </si>
  <si>
    <t>08/11/2019</t>
  </si>
  <si>
    <t>25383.100140/2019-79</t>
  </si>
  <si>
    <t>19/15763343</t>
  </si>
  <si>
    <t>09/07/2019</t>
  </si>
  <si>
    <t>25383.100216/2019-66</t>
  </si>
  <si>
    <t>24/09/2019</t>
  </si>
  <si>
    <t>19/15783443</t>
  </si>
  <si>
    <t>26/09/2019</t>
  </si>
  <si>
    <t>25383.100250/2019-31</t>
  </si>
  <si>
    <t>19/15795218</t>
  </si>
  <si>
    <t>13/11/2019</t>
  </si>
  <si>
    <t>25383.100254/2019-19</t>
  </si>
  <si>
    <t>19/15795210</t>
  </si>
  <si>
    <t>25383.100207/2019-75</t>
  </si>
  <si>
    <t>10/09/2019</t>
  </si>
  <si>
    <t>19/15780039</t>
  </si>
  <si>
    <t>12/09/2019</t>
  </si>
  <si>
    <t>25383.100285/2019-70</t>
  </si>
  <si>
    <t>19/15806403</t>
  </si>
  <si>
    <t>21/12/2019</t>
  </si>
  <si>
    <t>25030.100034/2019-95</t>
  </si>
  <si>
    <t>20/02/2019</t>
  </si>
  <si>
    <t>19/15730216</t>
  </si>
  <si>
    <t>22/02/2019</t>
  </si>
  <si>
    <t>25383.100290/2019-82</t>
  </si>
  <si>
    <t>26/12/2019</t>
  </si>
  <si>
    <t>30/12/2019</t>
  </si>
  <si>
    <t>25383.100293/2019-16</t>
  </si>
  <si>
    <t>25381.100055/2019-21</t>
  </si>
  <si>
    <t>29/04/2019</t>
  </si>
  <si>
    <t>19/15746247</t>
  </si>
  <si>
    <t>02/05/2019</t>
  </si>
  <si>
    <t>25383.100255/2019-63</t>
  </si>
  <si>
    <t>19/15800789</t>
  </si>
  <si>
    <t>25383.100260/2019-76</t>
  </si>
  <si>
    <t>19/15801484</t>
  </si>
  <si>
    <t>05/12/2019</t>
  </si>
  <si>
    <t>25383.100173/2019-19</t>
  </si>
  <si>
    <t>19/15772831</t>
  </si>
  <si>
    <t>14/08/2019</t>
  </si>
  <si>
    <t>25383.100127/2019-10</t>
  </si>
  <si>
    <t>25/06/2019</t>
  </si>
  <si>
    <t>19/15760342</t>
  </si>
  <si>
    <t>27/06/2019</t>
  </si>
  <si>
    <t>25383.100154/2019-92</t>
  </si>
  <si>
    <t>19/15772825</t>
  </si>
  <si>
    <t>25383.100156/2019-81</t>
  </si>
  <si>
    <t>19/15772833</t>
  </si>
  <si>
    <t>25383.100080/2019-94</t>
  </si>
  <si>
    <t>19/15740720</t>
  </si>
  <si>
    <t>25383.100084/2019-72</t>
  </si>
  <si>
    <t>19/15746234</t>
  </si>
  <si>
    <t>25030.100497/2019-57</t>
  </si>
  <si>
    <t>29/10/2019</t>
  </si>
  <si>
    <t>19/15792361</t>
  </si>
  <si>
    <t>31/10/2019</t>
  </si>
  <si>
    <t>25030.100498/2019-00</t>
  </si>
  <si>
    <t>19/15792358</t>
  </si>
  <si>
    <t>25030.100500/2019-32</t>
  </si>
  <si>
    <t>19/15792363</t>
  </si>
  <si>
    <t>25030.100533/2019-82</t>
  </si>
  <si>
    <t>19/15800788</t>
  </si>
  <si>
    <t>25030.100449/2019-69</t>
  </si>
  <si>
    <t>19/15783013</t>
  </si>
  <si>
    <t>25030.100455/2019-16</t>
  </si>
  <si>
    <t>19/15783010</t>
  </si>
  <si>
    <t>25030.100491/2019-80</t>
  </si>
  <si>
    <t>19/15792364</t>
  </si>
  <si>
    <t>25030.100446/2019-25</t>
  </si>
  <si>
    <t>19/15783014</t>
  </si>
  <si>
    <t>25030.100384/2019-51</t>
  </si>
  <si>
    <t>19/15783016</t>
  </si>
  <si>
    <t>25030.100540/2019-84</t>
  </si>
  <si>
    <t>25030.100564/2019-33</t>
  </si>
  <si>
    <t>27/12/2019</t>
  </si>
  <si>
    <t>31/12/2019</t>
  </si>
  <si>
    <t>25383.100177/2019-05</t>
  </si>
  <si>
    <t>19/15772826</t>
  </si>
  <si>
    <t>25030.100209/2019-64</t>
  </si>
  <si>
    <t>19/15751979</t>
  </si>
  <si>
    <t>25382.100023/2019-15</t>
  </si>
  <si>
    <t>12/02/2019</t>
  </si>
  <si>
    <t>19/15728145</t>
  </si>
  <si>
    <t>25382.100095/2019-62</t>
  </si>
  <si>
    <t>19/15746250</t>
  </si>
  <si>
    <t>25381.100171/2019-40</t>
  </si>
  <si>
    <t>09/10/2019</t>
  </si>
  <si>
    <t>19/15787384</t>
  </si>
  <si>
    <t>11/10/2019</t>
  </si>
  <si>
    <t>25382.100312/2019-14</t>
  </si>
  <si>
    <t>01/11/2019</t>
  </si>
  <si>
    <t>19/15793437</t>
  </si>
  <si>
    <t>05/11/2019</t>
  </si>
  <si>
    <t>25030.100321/2019-03</t>
  </si>
  <si>
    <t>19/15768364</t>
  </si>
  <si>
    <t>25030.100560/2019-55</t>
  </si>
  <si>
    <t>19/15805569</t>
  </si>
  <si>
    <t>25382.100294/2019-71</t>
  </si>
  <si>
    <t>17/10/2019</t>
  </si>
  <si>
    <t>19/15789393</t>
  </si>
  <si>
    <t>21/10/2019</t>
  </si>
  <si>
    <t>25030.100448/2019-14</t>
  </si>
  <si>
    <t>19/15783441</t>
  </si>
  <si>
    <t>25030.100445/2019-81</t>
  </si>
  <si>
    <t>02/10/2019</t>
  </si>
  <si>
    <t>19/15785630</t>
  </si>
  <si>
    <t>04/10/2019</t>
  </si>
  <si>
    <t>25030.100450/2019-93</t>
  </si>
  <si>
    <t>19/15783440</t>
  </si>
  <si>
    <t>25030.100451/2019-38</t>
  </si>
  <si>
    <t>19/15783433</t>
  </si>
  <si>
    <t>25030.100456/2019-61</t>
  </si>
  <si>
    <t>19/15783435</t>
  </si>
  <si>
    <t>25030.100534/2019-27</t>
  </si>
  <si>
    <t>19/15800795</t>
  </si>
  <si>
    <t>25030.100535/2019-71</t>
  </si>
  <si>
    <t>19/15800784</t>
  </si>
  <si>
    <t>25030.100499/2019-46</t>
  </si>
  <si>
    <t>04/11/2019</t>
  </si>
  <si>
    <t>19/15793768</t>
  </si>
  <si>
    <t>25030.100537/2019-61</t>
  </si>
  <si>
    <t>19/15801535</t>
  </si>
  <si>
    <t>25030.100538/2019-13</t>
  </si>
  <si>
    <t>04/12/2019</t>
  </si>
  <si>
    <t>19/15801977</t>
  </si>
  <si>
    <t>06/12/2019</t>
  </si>
  <si>
    <t>25030.100386/2019-41</t>
  </si>
  <si>
    <t>15/778563</t>
  </si>
  <si>
    <t>25030.100336/2019-63</t>
  </si>
  <si>
    <t>19/15778565</t>
  </si>
  <si>
    <t>25030.100390/2019-17</t>
  </si>
  <si>
    <t>19/15778617</t>
  </si>
  <si>
    <t>25030.100391/2019-53</t>
  </si>
  <si>
    <t>15/778566</t>
  </si>
  <si>
    <t>25030.100392/2019-06</t>
  </si>
  <si>
    <t>15/778564</t>
  </si>
  <si>
    <t>25030.100447/2019-70</t>
  </si>
  <si>
    <t>30/09/2019</t>
  </si>
  <si>
    <t>19/15784182</t>
  </si>
  <si>
    <t>19/15784181</t>
  </si>
  <si>
    <t>25030.100322/2019-40</t>
  </si>
  <si>
    <t>15/08/2019</t>
  </si>
  <si>
    <t>19/15773780</t>
  </si>
  <si>
    <t>19/08/2019</t>
  </si>
  <si>
    <t>25030.100320/2019-51</t>
  </si>
  <si>
    <t>23/08/2019</t>
  </si>
  <si>
    <t>19/15775845</t>
  </si>
  <si>
    <t>27/08/2019</t>
  </si>
  <si>
    <t>25030.100382/2019-62</t>
  </si>
  <si>
    <t>19/15780676</t>
  </si>
  <si>
    <t>16/09/2019</t>
  </si>
  <si>
    <t>25030.100383/2019-15</t>
  </si>
  <si>
    <t>19/15783015</t>
  </si>
  <si>
    <t>25030.100142/2019-68</t>
  </si>
  <si>
    <t>15/744066</t>
  </si>
  <si>
    <t>25030.100286/2019-14</t>
  </si>
  <si>
    <t>03/07/2019</t>
  </si>
  <si>
    <t>19/15762667</t>
  </si>
  <si>
    <t>25030.100287/2019-69</t>
  </si>
  <si>
    <t>15/762666</t>
  </si>
  <si>
    <t>25030.100288/2019-11</t>
  </si>
  <si>
    <t>19/15768365</t>
  </si>
  <si>
    <t>25030.100295/2019-13</t>
  </si>
  <si>
    <t>19/15763718</t>
  </si>
  <si>
    <t>25030.100134/2019-11</t>
  </si>
  <si>
    <t>15/744067</t>
  </si>
  <si>
    <t>25030.100111/2019-15</t>
  </si>
  <si>
    <t>29/03/2019</t>
  </si>
  <si>
    <t>15/739411</t>
  </si>
  <si>
    <t>02/04/2019</t>
  </si>
  <si>
    <t>25030.100131/2019-88</t>
  </si>
  <si>
    <t>15/744065</t>
  </si>
  <si>
    <t>25030.100108/2019-93</t>
  </si>
  <si>
    <t>19/15739379</t>
  </si>
  <si>
    <t>25030.100109/2019-38</t>
  </si>
  <si>
    <t>15/739393</t>
  </si>
  <si>
    <t>25030.100153/2019-48</t>
  </si>
  <si>
    <t>19/15748068</t>
  </si>
  <si>
    <t>09/05/2019</t>
  </si>
  <si>
    <t>25030.100205/2019-86</t>
  </si>
  <si>
    <t>19/15751971</t>
  </si>
  <si>
    <t>25030.100206/2019-21</t>
  </si>
  <si>
    <t>28/06/2019</t>
  </si>
  <si>
    <t>19/15761540</t>
  </si>
  <si>
    <t>25030.100207/2019-75</t>
  </si>
  <si>
    <t>19/15751970</t>
  </si>
  <si>
    <t>25030.100208/2019-10</t>
  </si>
  <si>
    <t>19/15751965</t>
  </si>
  <si>
    <t>25030.100496/2019-11</t>
  </si>
  <si>
    <t>19/15792354</t>
  </si>
  <si>
    <t>25030.100541/2019-29</t>
  </si>
  <si>
    <t>19/158055571</t>
  </si>
  <si>
    <t>25030.100671/2018-81</t>
  </si>
  <si>
    <t>18/01/2019</t>
  </si>
  <si>
    <t>19/15722358</t>
  </si>
  <si>
    <t>23/01/2019</t>
  </si>
  <si>
    <t>25030.100677/2018-58</t>
  </si>
  <si>
    <t>22/01/2019</t>
  </si>
  <si>
    <t>19/15723033</t>
  </si>
  <si>
    <t>24/01/2019</t>
  </si>
  <si>
    <t>25030.100680/2018-71</t>
  </si>
  <si>
    <t>19/15723019</t>
  </si>
  <si>
    <t>25384.100366/2019-60</t>
  </si>
  <si>
    <t>19/15775846</t>
  </si>
  <si>
    <t>25383.100122/2019-97</t>
  </si>
  <si>
    <t>11/06/2019</t>
  </si>
  <si>
    <t>15/15756929</t>
  </si>
  <si>
    <t>13/06/2019</t>
  </si>
  <si>
    <t>25030.100035/2019-30</t>
  </si>
  <si>
    <t>15/02/2019</t>
  </si>
  <si>
    <t>19/15729176</t>
  </si>
  <si>
    <t>25030.100493/2019-79</t>
  </si>
  <si>
    <t>19/15800824</t>
  </si>
  <si>
    <t>25030.100565/2019-88</t>
  </si>
  <si>
    <t>19/15805563</t>
  </si>
  <si>
    <t>25382.100156/2019-91</t>
  </si>
  <si>
    <t>19/15763339</t>
  </si>
  <si>
    <t>25382.100329/2019-71</t>
  </si>
  <si>
    <t>26/11/2019</t>
  </si>
  <si>
    <t>19/15799602</t>
  </si>
  <si>
    <t>25382.100330/2019-04</t>
  </si>
  <si>
    <t>21/11/2019</t>
  </si>
  <si>
    <t>19/15798338</t>
  </si>
  <si>
    <t>25/11/2019</t>
  </si>
  <si>
    <t>25382.100344/2019-10</t>
  </si>
  <si>
    <t>27/11/2019</t>
  </si>
  <si>
    <t>19/15800013</t>
  </si>
  <si>
    <t>02/12/2019</t>
  </si>
  <si>
    <t>25382.100348/2019-06</t>
  </si>
  <si>
    <t>19/15800012</t>
  </si>
  <si>
    <t>25383.100095/2019-52</t>
  </si>
  <si>
    <t>19/15749471</t>
  </si>
  <si>
    <t>25383.100096/2019-05</t>
  </si>
  <si>
    <t>19/15749470</t>
  </si>
  <si>
    <t>25383.100104/2019-13</t>
  </si>
  <si>
    <t>27/05/2019</t>
  </si>
  <si>
    <t>15/753011</t>
  </si>
  <si>
    <t>29/05/2019</t>
  </si>
  <si>
    <t>25383.100109/2019-38</t>
  </si>
  <si>
    <t>19/15753018</t>
  </si>
  <si>
    <t>25383.100023/2019-13</t>
  </si>
  <si>
    <t>07/02/2019</t>
  </si>
  <si>
    <t>19/15727310</t>
  </si>
  <si>
    <t>25383.100025/2019-02</t>
  </si>
  <si>
    <t>19/15746964</t>
  </si>
  <si>
    <t>25383.100027/2019-93</t>
  </si>
  <si>
    <t>14/02/2019</t>
  </si>
  <si>
    <t>19/199242431</t>
  </si>
  <si>
    <t>19/02/2019</t>
  </si>
  <si>
    <t>25382.100129/2019-19</t>
  </si>
  <si>
    <t>28/05/2019</t>
  </si>
  <si>
    <t>19/15753398</t>
  </si>
  <si>
    <t>25382.100062/2019-12</t>
  </si>
  <si>
    <t>15/739415</t>
  </si>
  <si>
    <t>25382.100011/2019-91</t>
  </si>
  <si>
    <t>19/15723018</t>
  </si>
  <si>
    <t>25382.100209/2019-74</t>
  </si>
  <si>
    <t>19/15774102</t>
  </si>
  <si>
    <t>25382.100216/2019-76</t>
  </si>
  <si>
    <t>19/15774727</t>
  </si>
  <si>
    <t>22/08/2019</t>
  </si>
  <si>
    <t>25383.100182/2019-18</t>
  </si>
  <si>
    <t>15/774730</t>
  </si>
  <si>
    <t>25383.100185/2019-43</t>
  </si>
  <si>
    <t>26/08/2019</t>
  </si>
  <si>
    <t>15/776222</t>
  </si>
  <si>
    <t>28/08/2019</t>
  </si>
  <si>
    <t>25383.100201/2019-06</t>
  </si>
  <si>
    <t>19/15780041</t>
  </si>
  <si>
    <t>12/10/2019</t>
  </si>
  <si>
    <t>25383.100244/2019-83</t>
  </si>
  <si>
    <t>19/15794545</t>
  </si>
  <si>
    <t>25383.100247/2019-17</t>
  </si>
  <si>
    <t>19/1579239</t>
  </si>
  <si>
    <t>25383.100248/2019-61</t>
  </si>
  <si>
    <t>19/157941573</t>
  </si>
  <si>
    <t>25383.100275/2019-34</t>
  </si>
  <si>
    <t>19/15806435</t>
  </si>
  <si>
    <t>23/12/2019</t>
  </si>
  <si>
    <t>25383.100286/2018-33</t>
  </si>
  <si>
    <t>19/15722365</t>
  </si>
  <si>
    <t>25383.100286/2019-14</t>
  </si>
  <si>
    <t>19/15806430</t>
  </si>
  <si>
    <t>25383.100211/2019-33</t>
  </si>
  <si>
    <t>19/09/2019</t>
  </si>
  <si>
    <t>19/15782323</t>
  </si>
  <si>
    <t>25383.100153/2019-48</t>
  </si>
  <si>
    <t>19/15773773</t>
  </si>
  <si>
    <t>25383.100155/2019-37</t>
  </si>
  <si>
    <t>19/15773731</t>
  </si>
  <si>
    <t>25383.100063/2019-57</t>
  </si>
  <si>
    <t>19/15739377</t>
  </si>
  <si>
    <t>25383.100077/2019-71</t>
  </si>
  <si>
    <t>19/15740719</t>
  </si>
  <si>
    <t>25383.100129/2019-17</t>
  </si>
  <si>
    <t>15/760340</t>
  </si>
  <si>
    <t>25383.100136/2019-19</t>
  </si>
  <si>
    <t>19/15763342</t>
  </si>
  <si>
    <t>25383.100137/2019-55</t>
  </si>
  <si>
    <t>19/15763407</t>
  </si>
  <si>
    <t>25383.100139/2019-44</t>
  </si>
  <si>
    <t>19/15763344</t>
  </si>
  <si>
    <t>25383.100141/2019-13</t>
  </si>
  <si>
    <t>19/15763345</t>
  </si>
  <si>
    <t>25383.100143/2019-11</t>
  </si>
  <si>
    <t>19/915763346</t>
  </si>
  <si>
    <t>25383.100145/2019-00</t>
  </si>
  <si>
    <t>15/771025</t>
  </si>
  <si>
    <t>25383.100146/2019-46</t>
  </si>
  <si>
    <t>15/771024</t>
  </si>
  <si>
    <t>25381.100185/2019-63</t>
  </si>
  <si>
    <t>12/11/2019</t>
  </si>
  <si>
    <t>19/ 15795984</t>
  </si>
  <si>
    <t>14/11/2019</t>
  </si>
  <si>
    <t>25381.100027/2019-11</t>
  </si>
  <si>
    <t>20/03/2019</t>
  </si>
  <si>
    <t>15/736656</t>
  </si>
  <si>
    <t>22/03/2019</t>
  </si>
  <si>
    <t>25381.100052/2019-97</t>
  </si>
  <si>
    <t>19/15749485</t>
  </si>
  <si>
    <t>25381.100053/2019-31</t>
  </si>
  <si>
    <t>19/15750190</t>
  </si>
  <si>
    <t>25381.100054/2019-86</t>
  </si>
  <si>
    <t>19/15749472</t>
  </si>
  <si>
    <t>25381.100290/2018-11</t>
  </si>
  <si>
    <t>10/01/2019</t>
  </si>
  <si>
    <t>19/15720447</t>
  </si>
  <si>
    <t>14/01/2019</t>
  </si>
  <si>
    <t>25381.100310/2018-54</t>
  </si>
  <si>
    <t>19/15720444</t>
  </si>
  <si>
    <t>25381.100319/2018-65</t>
  </si>
  <si>
    <t>19/15720446</t>
  </si>
  <si>
    <t>25028.100014/2019-63</t>
  </si>
  <si>
    <t>ICC</t>
  </si>
  <si>
    <t>15/747332</t>
  </si>
  <si>
    <t>25028.100055/2019-50</t>
  </si>
  <si>
    <t>15/768366</t>
  </si>
  <si>
    <t>25030.100036/2019-84</t>
  </si>
  <si>
    <t>25030.100037/2019-29</t>
  </si>
  <si>
    <t>11/03/2019</t>
  </si>
  <si>
    <t>15/734337</t>
  </si>
  <si>
    <t>13/03/2019</t>
  </si>
  <si>
    <t>25030.100038/2019-73</t>
  </si>
  <si>
    <t>15/734297</t>
  </si>
  <si>
    <t>25030.100039/2019-18</t>
  </si>
  <si>
    <t>15/734295</t>
  </si>
  <si>
    <t>25030.100101/2019-71</t>
  </si>
  <si>
    <t>15/739726</t>
  </si>
  <si>
    <t>03/04/2019</t>
  </si>
  <si>
    <t>25030.100102/2019-16</t>
  </si>
  <si>
    <t>11/04/2019</t>
  </si>
  <si>
    <t>19/15742345</t>
  </si>
  <si>
    <t>25030.100097/2019-41</t>
  </si>
  <si>
    <t>19/15739389</t>
  </si>
  <si>
    <t>25029.100271/2018-12</t>
  </si>
  <si>
    <t>INI</t>
  </si>
  <si>
    <t>25030.100013/2018-99</t>
  </si>
  <si>
    <t>19/15723022</t>
  </si>
  <si>
    <t>25030.100031/2019-51</t>
  </si>
  <si>
    <t>19/15730212</t>
  </si>
  <si>
    <t>25030.100032/2019-04</t>
  </si>
  <si>
    <t>19/15730214</t>
  </si>
  <si>
    <t>25384.100539/2019-40</t>
  </si>
  <si>
    <t>US$                     849,00</t>
  </si>
  <si>
    <t>19/ 15794091</t>
  </si>
  <si>
    <t>07/11/2019</t>
  </si>
  <si>
    <t>25384.100551/2019-54</t>
  </si>
  <si>
    <t>SFR                     500,00</t>
  </si>
  <si>
    <t>19/15795270</t>
  </si>
  <si>
    <t>25383.100008/2019-67</t>
  </si>
  <si>
    <t>19/15723024</t>
  </si>
  <si>
    <t>25383.100002/2019-90</t>
  </si>
  <si>
    <t>19/15723021</t>
  </si>
  <si>
    <t>25380.101457/2019-52</t>
  </si>
  <si>
    <t>PR/PDCFMA/</t>
  </si>
  <si>
    <t>19/15786307</t>
  </si>
  <si>
    <t>08/10/2019</t>
  </si>
  <si>
    <t>25383.100012/2019-25</t>
  </si>
  <si>
    <t>04/02/2019</t>
  </si>
  <si>
    <t>19/15726329</t>
  </si>
  <si>
    <t>06/02/2019</t>
  </si>
  <si>
    <t>25030.100105/2019-50</t>
  </si>
  <si>
    <t>19/15748067</t>
  </si>
  <si>
    <t>25030.100492/2019-24</t>
  </si>
  <si>
    <t>19/15792356</t>
  </si>
  <si>
    <t>25383.100111/2019-15</t>
  </si>
  <si>
    <t>19/15754839</t>
  </si>
  <si>
    <t>05/06/2019</t>
  </si>
  <si>
    <t>25383.100149/2019-80</t>
  </si>
  <si>
    <t>19/15768363</t>
  </si>
  <si>
    <t>25382.100146/2019-56</t>
  </si>
  <si>
    <t>19/15756890</t>
  </si>
  <si>
    <t>16/06/2019</t>
  </si>
  <si>
    <t>25380.100812/2019-76</t>
  </si>
  <si>
    <t>19/15768361</t>
  </si>
  <si>
    <t>25380.002227/2012-35A</t>
  </si>
  <si>
    <t>FIOCRUZ/RO</t>
  </si>
  <si>
    <t>28/11/2019</t>
  </si>
  <si>
    <t>19/15800618</t>
  </si>
  <si>
    <t>19/15796313</t>
  </si>
  <si>
    <t>15/11/2019</t>
  </si>
  <si>
    <t>19/15786970</t>
  </si>
  <si>
    <t>10/10/2019</t>
  </si>
  <si>
    <t>06/06/2019</t>
  </si>
  <si>
    <t>19/15755873</t>
  </si>
  <si>
    <t>16/04/2019</t>
  </si>
  <si>
    <t>19/15743349</t>
  </si>
  <si>
    <t>25381.100241/2018-89</t>
  </si>
  <si>
    <t>19/15744200</t>
  </si>
  <si>
    <t>24/04/2019</t>
  </si>
  <si>
    <t>CAD</t>
  </si>
  <si>
    <t>25028.100096/2019-46</t>
  </si>
  <si>
    <t>19/15805336</t>
  </si>
  <si>
    <t>25385.100171/2018-29</t>
  </si>
  <si>
    <t>INCQS</t>
  </si>
  <si>
    <t>E                      8.876,96</t>
  </si>
  <si>
    <t>19/201427115</t>
  </si>
  <si>
    <t>25384.000174/2018-73</t>
  </si>
  <si>
    <t>US$                60.890,26</t>
  </si>
  <si>
    <t>19/15760932</t>
  </si>
  <si>
    <t>01/07/2019</t>
  </si>
  <si>
    <t>REM.SEM SAQUE</t>
  </si>
  <si>
    <t>25382.100400/2018-35</t>
  </si>
  <si>
    <t>04/06/2019</t>
  </si>
  <si>
    <t>19/15755057</t>
  </si>
  <si>
    <t>25028.100129/2018-77</t>
  </si>
  <si>
    <t>26/01/2019</t>
  </si>
  <si>
    <t>19/15722189</t>
  </si>
  <si>
    <t>25028.100133/2018-35</t>
  </si>
  <si>
    <t>15/735205</t>
  </si>
  <si>
    <t>25030.100158/2019-71</t>
  </si>
  <si>
    <t>19/15762424</t>
  </si>
  <si>
    <t>25384.100659/2018-66</t>
  </si>
  <si>
    <t>US$                  4.853,04</t>
  </si>
  <si>
    <t>19/03/2019</t>
  </si>
  <si>
    <t>19/15736150</t>
  </si>
  <si>
    <t>21/03/2019</t>
  </si>
  <si>
    <t>25381.100239/2018-18</t>
  </si>
  <si>
    <t>27/03/2019</t>
  </si>
  <si>
    <t>19/15739393</t>
  </si>
  <si>
    <t>25030.100641/2018-74</t>
  </si>
  <si>
    <t>19/15729640</t>
  </si>
  <si>
    <t>21/02/2019</t>
  </si>
  <si>
    <t>25028.100061/2019-15</t>
  </si>
  <si>
    <t>19/15796198</t>
  </si>
  <si>
    <t>18/11/2019</t>
  </si>
  <si>
    <t>25385.100181/2018-64</t>
  </si>
  <si>
    <t>US$                  1.630,76</t>
  </si>
  <si>
    <t>19/15734515</t>
  </si>
  <si>
    <t>25028.100156/2018-40</t>
  </si>
  <si>
    <t>19/15741228</t>
  </si>
  <si>
    <t>10/04/2019</t>
  </si>
  <si>
    <t>19/15762094</t>
  </si>
  <si>
    <t>25385.100087/2018-13</t>
  </si>
  <si>
    <t>US$                  2.801,18</t>
  </si>
  <si>
    <t>19/15747122</t>
  </si>
  <si>
    <t>25028.100144/2018-15</t>
  </si>
  <si>
    <t>19/15740538</t>
  </si>
  <si>
    <t>FIOCRUZ/CE</t>
  </si>
  <si>
    <t>25380.102160/2018-23</t>
  </si>
  <si>
    <t>US$                59.725,00</t>
  </si>
  <si>
    <t>21/01/2019</t>
  </si>
  <si>
    <t>19/15722473</t>
  </si>
  <si>
    <t>25030.100421/2019-21</t>
  </si>
  <si>
    <t>19/15793726</t>
  </si>
  <si>
    <t>25380.102037/2018-11</t>
  </si>
  <si>
    <t>VPGDI/PR</t>
  </si>
  <si>
    <t>15/763620</t>
  </si>
  <si>
    <t>25028.100172/2018-32</t>
  </si>
  <si>
    <t>19/15789178</t>
  </si>
  <si>
    <t>19/15770858</t>
  </si>
  <si>
    <t>25030.100443/2019-91</t>
  </si>
  <si>
    <t>19/15802529</t>
  </si>
  <si>
    <t>10/12/2019</t>
  </si>
  <si>
    <t>25028.100173/2018-87</t>
  </si>
  <si>
    <t>19/15789228</t>
  </si>
  <si>
    <t>25382.100221/2019-89</t>
  </si>
  <si>
    <t>19/15799272</t>
  </si>
  <si>
    <t>25030.100687/2018-93</t>
  </si>
  <si>
    <t>19/15748612</t>
  </si>
  <si>
    <t>25382.100190/2018-85</t>
  </si>
  <si>
    <t>15/730979</t>
  </si>
  <si>
    <t>26/02/2019</t>
  </si>
  <si>
    <t>25381.100126/2018-12</t>
  </si>
  <si>
    <t>16/01/2019</t>
  </si>
  <si>
    <t>19/15721551</t>
  </si>
  <si>
    <t>25030.100580/2018-45</t>
  </si>
  <si>
    <t>19/1491041</t>
  </si>
  <si>
    <t>25/03/2019</t>
  </si>
  <si>
    <t>25380.102080/2018-78</t>
  </si>
  <si>
    <t>19/15768198</t>
  </si>
  <si>
    <t>25028.100058/2019-93</t>
  </si>
  <si>
    <t>19/15799881</t>
  </si>
  <si>
    <t>25028.100109/2018-04</t>
  </si>
  <si>
    <t>19/15723477</t>
  </si>
  <si>
    <t>28/01/2019</t>
  </si>
  <si>
    <t>25028.100060/2019-62</t>
  </si>
  <si>
    <t>19/15786080</t>
  </si>
  <si>
    <t>25383.100165/2019-72</t>
  </si>
  <si>
    <t>23/10/2019</t>
  </si>
  <si>
    <t>19/15790589</t>
  </si>
  <si>
    <t>25/10/2019</t>
  </si>
  <si>
    <t>25383.100181/2019-65</t>
  </si>
  <si>
    <t>19/11/2019</t>
  </si>
  <si>
    <t>19/15797376</t>
  </si>
  <si>
    <t>25030.100410/2019-41</t>
  </si>
  <si>
    <t>16/12/2019</t>
  </si>
  <si>
    <t>19/15804889</t>
  </si>
  <si>
    <t>25030.100407/2019-28</t>
  </si>
  <si>
    <t>09/12/2019</t>
  </si>
  <si>
    <t>19/15802864</t>
  </si>
  <si>
    <t>11/12/2019</t>
  </si>
  <si>
    <t>25384.100743/2018-80</t>
  </si>
  <si>
    <t>US$                  9.033,12</t>
  </si>
  <si>
    <t>19/15736235</t>
  </si>
  <si>
    <t>US$                28.644,84</t>
  </si>
  <si>
    <t>25384.100710/2018-30</t>
  </si>
  <si>
    <t>US$              101.566,00</t>
  </si>
  <si>
    <t>24/07/2019</t>
  </si>
  <si>
    <t>19/15767838</t>
  </si>
  <si>
    <t>26/07/2019</t>
  </si>
  <si>
    <t>25385.100035/2019-10</t>
  </si>
  <si>
    <t>US$                39.073,75</t>
  </si>
  <si>
    <t>19/15793235</t>
  </si>
  <si>
    <t>25028.100114/2018-17</t>
  </si>
  <si>
    <t>19/15741227</t>
  </si>
  <si>
    <t>25383.100163/2019-83</t>
  </si>
  <si>
    <t>19/15793929</t>
  </si>
  <si>
    <t>25380.102271/2018-30</t>
  </si>
  <si>
    <t>19/15742150</t>
  </si>
  <si>
    <t>19/15752487</t>
  </si>
  <si>
    <t>25028.100117/2018-42</t>
  </si>
  <si>
    <t>05/02/2019</t>
  </si>
  <si>
    <t>19/15726514</t>
  </si>
  <si>
    <t>25030.100403/2019-40</t>
  </si>
  <si>
    <t>19/15791315</t>
  </si>
  <si>
    <t>25385.100194/2018-33</t>
  </si>
  <si>
    <t>US$                52.000,00</t>
  </si>
  <si>
    <t>19/15755049</t>
  </si>
  <si>
    <t>25028.100132/2018-91</t>
  </si>
  <si>
    <t>15/01/2019</t>
  </si>
  <si>
    <t>19/15721261</t>
  </si>
  <si>
    <t>17/01/2019</t>
  </si>
  <si>
    <t>25028.100152/2018-61</t>
  </si>
  <si>
    <t>19/15760929</t>
  </si>
  <si>
    <t>25030.100404/2019-94</t>
  </si>
  <si>
    <t>19/15789214</t>
  </si>
  <si>
    <t>25385.100103/2018-60</t>
  </si>
  <si>
    <t>E                      2.935,00</t>
  </si>
  <si>
    <t>19/15739853</t>
  </si>
  <si>
    <t>25385.100045/2019-55</t>
  </si>
  <si>
    <t>US$                  7.070,45</t>
  </si>
  <si>
    <t>19/15803638</t>
  </si>
  <si>
    <t>13/12/2019</t>
  </si>
  <si>
    <t>25028.100169/2018-19</t>
  </si>
  <si>
    <t>04/07/2019</t>
  </si>
  <si>
    <t>15/762786</t>
  </si>
  <si>
    <t>25385.100126/2019-55</t>
  </si>
  <si>
    <t>US$                  1.055,44</t>
  </si>
  <si>
    <t>19/15805335</t>
  </si>
  <si>
    <t>25383.100169/2019-51</t>
  </si>
  <si>
    <t>19/15789394</t>
  </si>
  <si>
    <t>EXPORTADOR</t>
  </si>
  <si>
    <t>TAXA</t>
  </si>
  <si>
    <t>CONTRATO</t>
  </si>
  <si>
    <t>VENC. CONT</t>
  </si>
  <si>
    <t>MOD. LICITAÇÃO</t>
  </si>
  <si>
    <t>PROCESSO</t>
  </si>
  <si>
    <t>UNIDADE</t>
  </si>
  <si>
    <t xml:space="preserve"> VALOR</t>
  </si>
  <si>
    <t>FECH.</t>
  </si>
  <si>
    <t>VALOR EM R$</t>
  </si>
  <si>
    <t>MOD. PAGTO</t>
  </si>
  <si>
    <t>FRONTIERS MEDIA SA</t>
  </si>
  <si>
    <t>IATA-THE INTERNATIONAL AIR TRAN</t>
  </si>
  <si>
    <t>AULP-ASSOCIAÇÃO DAS UNIVERSIDA</t>
  </si>
  <si>
    <t>UP TODATE</t>
  </si>
  <si>
    <t>FISHER BIOSERVICES</t>
  </si>
  <si>
    <t>MDPI AG</t>
  </si>
  <si>
    <t>JOURNAL OF VISUALIZED EXPERIMEN</t>
  </si>
  <si>
    <t>INTECH</t>
  </si>
  <si>
    <t>BIOMED CENTRAL LTD</t>
  </si>
  <si>
    <t>PENSOFT PUBLISHERS LTD</t>
  </si>
  <si>
    <t>OXFORD UNIVERSITY PRESS</t>
  </si>
  <si>
    <t>SPRINGER NATURE AMERICA, INC.</t>
  </si>
  <si>
    <t>JOHN WILEY &amp; SONS INC.</t>
  </si>
  <si>
    <t>BECKMAN COULTER, INC.</t>
  </si>
  <si>
    <t>EX LIBRIS</t>
  </si>
  <si>
    <t>BIOBAM BIOINFORMATICS S.L</t>
  </si>
  <si>
    <t>LEICA DO BRASIL IMPORTAÇÃO E CO</t>
  </si>
  <si>
    <t>ASSOCIATION OF SCIENCE/TECHNOLO</t>
  </si>
  <si>
    <t>ECSITE - THE EUROPEAN NETWORK O</t>
  </si>
  <si>
    <t>RED DE POPULARIZACION DE LA CIEN</t>
  </si>
  <si>
    <t>RÉSEAU INTERNATIONAL DES INSTIT</t>
  </si>
  <si>
    <t>HINDAWI PUBLISHING CORPORATION</t>
  </si>
  <si>
    <t>ELSEVIER</t>
  </si>
  <si>
    <t>AEPRESS S.R.O</t>
  </si>
  <si>
    <t>BIOMED CENTRAL</t>
  </si>
  <si>
    <t>PUBLIC LIBRARY OF SCIENCES-PLOS</t>
  </si>
  <si>
    <t>CENVEO PUBLISHER SERVICES</t>
  </si>
  <si>
    <t>INTECH DOO</t>
  </si>
  <si>
    <t>IMPACT JOURNALS , LLC</t>
  </si>
  <si>
    <t>OPEN JOURNAL OF ANIMAL SCIENCES</t>
  </si>
  <si>
    <t>INSTITUTO PASTEUR</t>
  </si>
  <si>
    <t>PEERTECHZ PUBLICATIONS PRIVATE</t>
  </si>
  <si>
    <t>ACADEMIC JOURNALS</t>
  </si>
  <si>
    <t>AMERICAN JOURNAL EXPERTS</t>
  </si>
  <si>
    <t>DOVE MEDICAL PRESS LTD</t>
  </si>
  <si>
    <t>WOLTER'S KLUWER HEALTH</t>
  </si>
  <si>
    <t>S.KARGER AG BASEL</t>
  </si>
  <si>
    <t>HERPETOLOGISTICS LEAUGUE</t>
  </si>
  <si>
    <t>CENVEO WORLDWIDE LIMITED</t>
  </si>
  <si>
    <t>NEDMEDICA</t>
  </si>
  <si>
    <t>JONA COMUNICAZIONE &amp; STAMPA</t>
  </si>
  <si>
    <t>TAIWAN SOCIETY OF MICROBIOLOGY</t>
  </si>
  <si>
    <t>COPYRIGHT CLEARANCE CENTER</t>
  </si>
  <si>
    <t>JUNIPER PUBLISHERS</t>
  </si>
  <si>
    <t>NOVA SCIENCE PUBLISHERS, INC</t>
  </si>
  <si>
    <t>AMERICAN SOCIETY OF PARASITOLO</t>
  </si>
  <si>
    <t>TAYLOR E FRANCIS GROUP</t>
  </si>
  <si>
    <t>PHCOG.NET</t>
  </si>
  <si>
    <t>AMERICAN SOCIETY FOR MICROBIOL</t>
  </si>
  <si>
    <t>HEIGHTEN SCIENCE PUBLICATIONS</t>
  </si>
  <si>
    <t>MARY ANN LIEBERT, INC</t>
  </si>
  <si>
    <t>KOSHNER HOLDING LIMITED</t>
  </si>
  <si>
    <t>INFORS HT</t>
  </si>
  <si>
    <t>BAHIA CONTROL CORPORATION</t>
  </si>
  <si>
    <t>ELLAB A/S</t>
  </si>
  <si>
    <t>STRYKER LATIN AMERICA-BRAZIL</t>
  </si>
  <si>
    <t>BECTON DICKNSONDELURUGUAY S.A</t>
  </si>
  <si>
    <t>PALL BIOTECH</t>
  </si>
  <si>
    <t>DIATOME</t>
  </si>
  <si>
    <t>OROBOROS O2K</t>
  </si>
  <si>
    <t>NIHON KOHDEN CORPORATION</t>
  </si>
  <si>
    <t>BIO-RAD LABORATORIES</t>
  </si>
  <si>
    <t>BECTON DICKINSON</t>
  </si>
  <si>
    <t>LANCER SALES USA INC</t>
  </si>
  <si>
    <t>THERMO FISHER SCIENTIFIC</t>
  </si>
  <si>
    <t>NANO TEMPER TECCHNOLOGIES GMB</t>
  </si>
  <si>
    <t>UNISCIENCE CORPORATION</t>
  </si>
  <si>
    <t>ELMI-TEC ASSISTENCIA TÉCNICA REP</t>
  </si>
  <si>
    <t>SARTORIUS STEDIM BIOTECH GMBH</t>
  </si>
  <si>
    <t>LEICA MIKROSYSTEME VERETRIEB G</t>
  </si>
  <si>
    <t>MOLECULAR DEVICES</t>
  </si>
  <si>
    <t>MARTIN CHRIST GEFRIERTROCKNUNG</t>
  </si>
  <si>
    <t>SONY LATIN AMERICA, INC</t>
  </si>
  <si>
    <t>EQUILAB, INC</t>
  </si>
  <si>
    <t>AB SCIEX</t>
  </si>
  <si>
    <t>GE HEALTHCARE BIO-SCIENCES CORP</t>
  </si>
  <si>
    <t>MERCK</t>
  </si>
  <si>
    <t>LABTRACE</t>
  </si>
  <si>
    <t>MASIMO INTERNATIONAL SARL</t>
  </si>
  <si>
    <t>SERA CARE LIFE SCIENCES</t>
  </si>
  <si>
    <t>PENSABIO</t>
  </si>
  <si>
    <t>TRACERLAB EQUIPMENT LLC</t>
  </si>
  <si>
    <t>SHIMADZU LATIN AMERICA</t>
  </si>
  <si>
    <t>ILLUMINA</t>
  </si>
  <si>
    <t>DSMZ GMBH</t>
  </si>
  <si>
    <t>GETINGE LA CALHENE - FRANCE</t>
  </si>
  <si>
    <t>GE HEALTHCARE BIO-SCIENCES AB</t>
  </si>
  <si>
    <t>JEOL USA, INC.</t>
  </si>
  <si>
    <t>VPPDUBIGLIC LIBRARY OF SCIENCES-PLOS</t>
  </si>
  <si>
    <t>FLUTUANTE/TIPO 4                                                             199   PROCESSO(S)                                    Total Valores:        2.690.061,67</t>
  </si>
  <si>
    <t>CAD                                                                                               3   PROCESSO(S)                                    Total Valores:         71.003,19</t>
  </si>
  <si>
    <t>Processo</t>
  </si>
  <si>
    <t>Unidade</t>
  </si>
  <si>
    <t>Modalidade
de pagamento</t>
  </si>
  <si>
    <t>Despesa economizada
entre 01/01/2019 a
31/12/2019</t>
  </si>
  <si>
    <t xml:space="preserve">RESUMO DAS OPERAÇÕES CAMBIAIS QUANTITATIVO PARA CONVERSÃO </t>
  </si>
  <si>
    <t>MODAL DE PAGTO</t>
  </si>
  <si>
    <t xml:space="preserve">PREGÃO </t>
  </si>
  <si>
    <t>SRP</t>
  </si>
  <si>
    <t>NÃO SE APLICA</t>
  </si>
  <si>
    <t>TOTAL DOS PAGAMENTOS</t>
  </si>
  <si>
    <t>REMESSA SEM SAQUE</t>
  </si>
  <si>
    <t>PAGTO ANTECIPADO</t>
  </si>
  <si>
    <t>CARTA DE CRÉDITO</t>
  </si>
  <si>
    <t>TIPO 4 (FLUTUANTE)</t>
  </si>
  <si>
    <t>TOTAIS</t>
  </si>
  <si>
    <t>PREGÃO</t>
  </si>
  <si>
    <t xml:space="preserve">UNIDADE </t>
  </si>
  <si>
    <t>VALOR</t>
  </si>
  <si>
    <t xml:space="preserve"> FECH.  </t>
  </si>
  <si>
    <t xml:space="preserve">CONTRATO </t>
  </si>
  <si>
    <t xml:space="preserve">VENC. CONT  </t>
  </si>
  <si>
    <t xml:space="preserve">MOD. PAGTO </t>
  </si>
  <si>
    <t xml:space="preserve"> MOD. LICITAÇÃO</t>
  </si>
  <si>
    <t>TOTAL GERAL</t>
  </si>
  <si>
    <t>PROCESSO N.</t>
  </si>
  <si>
    <t>EXPORTADOR / FABRICANTE</t>
  </si>
  <si>
    <t>MODALIDADE DE PAGTO</t>
  </si>
  <si>
    <t>MODALIDADE DE LICITACAO</t>
  </si>
  <si>
    <t>ABERTURA</t>
  </si>
  <si>
    <t>STATUS</t>
  </si>
  <si>
    <t>VL CONTRATADO</t>
  </si>
  <si>
    <t>VL REAIS</t>
  </si>
  <si>
    <t>PRODUTO</t>
  </si>
  <si>
    <t>DATA PO</t>
  </si>
  <si>
    <t>CHEGADA PRODUTO</t>
  </si>
  <si>
    <t>LIBERACAO</t>
  </si>
  <si>
    <t>DIAS NA ALFANDEGA</t>
  </si>
  <si>
    <t>PESO</t>
  </si>
  <si>
    <t>CANAL DE LIBERACAO</t>
  </si>
  <si>
    <t>CANAL SAUDE</t>
  </si>
  <si>
    <t>LIBERADO / ENTREGUE</t>
  </si>
  <si>
    <t>MATERIAL PARA AUDIO E VIDEO</t>
  </si>
  <si>
    <t>VERDE</t>
  </si>
  <si>
    <t>EMBARQUE PARCIAL CONTROLE DE PEDIDOS</t>
  </si>
  <si>
    <t>25388.010005/2019-92</t>
  </si>
  <si>
    <t>ENSP</t>
  </si>
  <si>
    <t>INEI-ANLIS DR CARLOS G. MALBRAN</t>
  </si>
  <si>
    <t>DOACAO</t>
  </si>
  <si>
    <t>CEPAS DE MYCOBACTERIUM TUBERCULOSIS</t>
  </si>
  <si>
    <t>VERMELHO</t>
  </si>
  <si>
    <t>ETCEARÁ</t>
  </si>
  <si>
    <t>NANO TEMPER TECCHNOLOGIES GMBH</t>
  </si>
  <si>
    <t>EQUIPAMENTO</t>
  </si>
  <si>
    <t>25029.100430/2018-71</t>
  </si>
  <si>
    <t>EVOTEC FRANCES SAS</t>
  </si>
  <si>
    <t>COMPOSTO QUIMICAMENTE SINTETIZADO.</t>
  </si>
  <si>
    <t>25029.100006/2019-15</t>
  </si>
  <si>
    <t>GILEAD SCIENCES, INC.</t>
  </si>
  <si>
    <t>25029.100012/2019-64</t>
  </si>
  <si>
    <t>MEDICAMENTOS</t>
  </si>
  <si>
    <t>25029.100027/2019-22</t>
  </si>
  <si>
    <t>25029.100035/2019-79</t>
  </si>
  <si>
    <t>MEDICAMENTO ( SOFOSBUVIR/VELPATASVIR).</t>
  </si>
  <si>
    <t>25029.100061/2019-05</t>
  </si>
  <si>
    <t>ALMAC CLINICAL SERVICES</t>
  </si>
  <si>
    <t>/ /</t>
  </si>
  <si>
    <t>25029.100065/2019-85</t>
  </si>
  <si>
    <t>25029.100086/2019-09</t>
  </si>
  <si>
    <t>REAGENTES</t>
  </si>
  <si>
    <t>25029.100091/2019-11</t>
  </si>
  <si>
    <t>MEDICAMENTOS (EMBRICITABINA/TENOFOVIR, CABOTEGRAVIR, INTRALIPD)</t>
  </si>
  <si>
    <t>25029.100092/2019-58</t>
  </si>
  <si>
    <t>ANTIRETROVIRAL</t>
  </si>
  <si>
    <t>25029.100093/2019-01</t>
  </si>
  <si>
    <t>25029.100109/2019-77</t>
  </si>
  <si>
    <t>QUIPMENT INC USA</t>
  </si>
  <si>
    <t>25029.100110/2019-00</t>
  </si>
  <si>
    <t>WISEPILL TECHNOLOGIES</t>
  </si>
  <si>
    <t>25029.100115/2019-24</t>
  </si>
  <si>
    <t>25029.100160/2019-89</t>
  </si>
  <si>
    <t>25029.100161/2019-23</t>
  </si>
  <si>
    <t>25029.100190/2019-95</t>
  </si>
  <si>
    <t>25029.100208/2019-59</t>
  </si>
  <si>
    <t>MEDICAMENTOS (DURANAVIR,DOLUTEGRAVIR)</t>
  </si>
  <si>
    <t>25029.100224/2019-41</t>
  </si>
  <si>
    <t>25029.100225/2019-96</t>
  </si>
  <si>
    <t>VIDE CATALOGO</t>
  </si>
  <si>
    <t>25029.100232/2019-98</t>
  </si>
  <si>
    <t>25029.100236/2019-76</t>
  </si>
  <si>
    <t>25029.100282/2019-75</t>
  </si>
  <si>
    <t>VIDE CATALOGO DO PRODUTO IMPORTADO</t>
  </si>
  <si>
    <t>25029.100336/2019-01</t>
  </si>
  <si>
    <t>IMRES</t>
  </si>
  <si>
    <t>25029.100348/2019-27</t>
  </si>
  <si>
    <t>25029.100359/2019-15</t>
  </si>
  <si>
    <t>MEDICAMENTO</t>
  </si>
  <si>
    <t>25029.100412/2019-70</t>
  </si>
  <si>
    <t>MATERIAL LABOTARORIAL</t>
  </si>
  <si>
    <t>25029.100414/2019-69</t>
  </si>
  <si>
    <t>REAGENTE</t>
  </si>
  <si>
    <t>25029.100432/2019-41</t>
  </si>
  <si>
    <t>25029.100467/2019-80</t>
  </si>
  <si>
    <t>ELASTICOS DE BORRACHA E LUVA</t>
  </si>
  <si>
    <t>SISTEMA DE CROMATOGRAFIA EM FASE LÃQUIDA</t>
  </si>
  <si>
    <t>25385.100216/2018-65</t>
  </si>
  <si>
    <t>NIBSC</t>
  </si>
  <si>
    <t>SOROS, ANTIGENOS E INFLUENZA</t>
  </si>
  <si>
    <t>25385.100006/2019-58</t>
  </si>
  <si>
    <t>THERAPEUTIC GOODS ADMINISTRATION</t>
  </si>
  <si>
    <t>25385.100016/2019-93</t>
  </si>
  <si>
    <t>SANOFI PASTEUR</t>
  </si>
  <si>
    <t>25385.100017/2019-38</t>
  </si>
  <si>
    <t>25385.100018/2019-82</t>
  </si>
  <si>
    <t>25385.100020/2019-51</t>
  </si>
  <si>
    <t>SORO FETAL BOVINO</t>
  </si>
  <si>
    <t>25385.100021/2019-04</t>
  </si>
  <si>
    <t>DILUENTE 0,9%NACLNT</t>
  </si>
  <si>
    <t>25385.100022/2019-41</t>
  </si>
  <si>
    <t>25385.100023/2019-95</t>
  </si>
  <si>
    <t>25385.100024/2019-30</t>
  </si>
  <si>
    <t>VACINA</t>
  </si>
  <si>
    <t>25385.100056/2019-35</t>
  </si>
  <si>
    <t>25385.100101/2019-51</t>
  </si>
  <si>
    <t>25385.100103/2019-41</t>
  </si>
  <si>
    <t>MEIO DE CULTURA SEM GLUTAMINA</t>
  </si>
  <si>
    <t>VIDE CATÃLOGO DO PRODUTO IMPORTADO</t>
  </si>
  <si>
    <t>IAM</t>
  </si>
  <si>
    <t>BECTON DICKNSONDELURUGUAY S.A.</t>
  </si>
  <si>
    <t>0.230</t>
  </si>
  <si>
    <t>MATERIAL LABORATORIAL</t>
  </si>
  <si>
    <t>0.820</t>
  </si>
  <si>
    <t>SISTEMA DE CROMATOGRAFIA LIQUIDA</t>
  </si>
  <si>
    <t>0.400</t>
  </si>
  <si>
    <t>25028.100137/2018-13</t>
  </si>
  <si>
    <t>LEICA MIKROSYSTEME VERETRIEB GMBH-DSA</t>
  </si>
  <si>
    <t>CONJUNTO DE BOCAL CIRCULAR</t>
  </si>
  <si>
    <t>ELMI-TEC ASSISTENCIA TÃ‰CNICA REPRES.</t>
  </si>
  <si>
    <t>25028.100005/2019-72</t>
  </si>
  <si>
    <t>SYNCHROTRON SOLEIL</t>
  </si>
  <si>
    <t>RECIPIENTE D TRANSPORTE DE AMOSTRAS COM CAIXA PROTETORA</t>
  </si>
  <si>
    <t>25028.100033/2019-90</t>
  </si>
  <si>
    <t>THE UNIVERSITY OF NORTH CAROLINA -CHAPE HILL</t>
  </si>
  <si>
    <t>ANTICORPO</t>
  </si>
  <si>
    <t>0.090</t>
  </si>
  <si>
    <t>MIELE &amp; CIE GMBH &amp; CO</t>
  </si>
  <si>
    <t>25028.100059/2019-38</t>
  </si>
  <si>
    <t>RECIPIENTES DE TRANSPORTE DE AMOSTAS COM CAIXA PROTETORA</t>
  </si>
  <si>
    <t>CABO, PROCESSADOR, MANGUITO, PAPEL TERMOSENSIVEL, ELETRODO E SENSOR</t>
  </si>
  <si>
    <t>OXIMETROS RADICAL-7</t>
  </si>
  <si>
    <t>25383.100161/2019-94</t>
  </si>
  <si>
    <t>IGM</t>
  </si>
  <si>
    <t>ATCC - AMERICAN TYPE CULTURE COLLECTION</t>
  </si>
  <si>
    <t>REAGENTES - VIDE PRODUTO DO CATALOGO IMPORTADO</t>
  </si>
  <si>
    <t>MILTENYI BIOTEC GMBH</t>
  </si>
  <si>
    <t>25383.100245/2019-28</t>
  </si>
  <si>
    <t>FRED HUTCH</t>
  </si>
  <si>
    <t>0.160</t>
  </si>
  <si>
    <t>25383.100158/2018-90</t>
  </si>
  <si>
    <t>25383.100267/2018-15</t>
  </si>
  <si>
    <t>INBIOS INTERNATIONAL, INC</t>
  </si>
  <si>
    <t>KIT ELISA</t>
  </si>
  <si>
    <t>25383.100294/2018-80</t>
  </si>
  <si>
    <t>MYCOBACTERIUM TUBERCULOSIS</t>
  </si>
  <si>
    <t>25383.100019/2019-47</t>
  </si>
  <si>
    <t>REGA INSTITUTE</t>
  </si>
  <si>
    <t>25383.100091/2019-74</t>
  </si>
  <si>
    <t>YALE UNIVERSITY</t>
  </si>
  <si>
    <t>MATERIAL LABORATORIAL ( SCANNER, TUBO NUNC , KIT PRA DNA)</t>
  </si>
  <si>
    <t>0.930</t>
  </si>
  <si>
    <t>25030.100002/2019-90</t>
  </si>
  <si>
    <t>INSTITUTO NACIONAL DE ENFERMEDADES VIRALES HUMANAS</t>
  </si>
  <si>
    <t>ANTIGENO, SORO E RNA</t>
  </si>
  <si>
    <t>0.500</t>
  </si>
  <si>
    <t>25030.100009/2019-10</t>
  </si>
  <si>
    <t>BERNHARD NOCHT INSTITUTE FOR TROPICAL MEDICINE</t>
  </si>
  <si>
    <t>25030.100012/2019-25</t>
  </si>
  <si>
    <t>MUSEO DE LA PLATA</t>
  </si>
  <si>
    <t>25030.100507/2019-54</t>
  </si>
  <si>
    <t>UNIVERSITY OF SOUTH FLORID</t>
  </si>
  <si>
    <t>MATERIAL LABORATORIAL ( OV - 16 ANTÃGENO)</t>
  </si>
  <si>
    <t>0.360</t>
  </si>
  <si>
    <t>MARTIN CHRIST GEFRIERTROCKNUNGSANLAGEN</t>
  </si>
  <si>
    <t>LIOFILIZADOR</t>
  </si>
  <si>
    <t>25030.100095/2019-52</t>
  </si>
  <si>
    <t>25030.100107/2019-49</t>
  </si>
  <si>
    <t>25030.100173/2019-19</t>
  </si>
  <si>
    <t>25030.100175/2019-16</t>
  </si>
  <si>
    <t>0.130</t>
  </si>
  <si>
    <t>25030.100177/2019-05</t>
  </si>
  <si>
    <t>INSTITUTO DE FARMACOLOGIA E BIOLOGIA ESTRUTURAL</t>
  </si>
  <si>
    <t>TUBO COM AMOSTRAS DE MYCOBACTERIUM BOVIS ESCHERICHIA</t>
  </si>
  <si>
    <t>25030.100198/2019-12</t>
  </si>
  <si>
    <t>PUBLIC HEALTH LABORATORY CENTRE</t>
  </si>
  <si>
    <t>25030.100261/2019-11</t>
  </si>
  <si>
    <t>INSTITUT PASTEUR</t>
  </si>
  <si>
    <t>MATERIAL LABORATORIAL ( CEPA BACTERIANA KLEBSIELLA PNEUMONIAE CLPV - EM AGAR)</t>
  </si>
  <si>
    <t>25030.100262/2019-65</t>
  </si>
  <si>
    <t>UNIVERSITY OF OXFORD</t>
  </si>
  <si>
    <t>REAGENTES - FRASCOS DE INIBIDORES DE TIOREDOXINA GLUTATIONA REDUTASE</t>
  </si>
  <si>
    <t>0.700</t>
  </si>
  <si>
    <t>25030.100273/2019-45</t>
  </si>
  <si>
    <t>UNIVERSITY OF BRISTOL</t>
  </si>
  <si>
    <t>0.100</t>
  </si>
  <si>
    <t>25030.100285/2019-70</t>
  </si>
  <si>
    <t>BEI RESOURCES</t>
  </si>
  <si>
    <t>25030.100338/2019-52</t>
  </si>
  <si>
    <t>ANTICORPOS</t>
  </si>
  <si>
    <t>0.450</t>
  </si>
  <si>
    <t>25030.100368/2019-69</t>
  </si>
  <si>
    <t>SISTEMA DE CRIOCORTES LEICA FC 7</t>
  </si>
  <si>
    <t>25030.100405/2019-39</t>
  </si>
  <si>
    <t>ARCHITECTURE ET FONCTION DES MACROMOLÃ‰CULES BIOLOS</t>
  </si>
  <si>
    <t>EQUIPAMENTO ( M220 AFA ULTRASONICADOR E PROCESSAMENTO DE AMOSTRAS P SEQ)</t>
  </si>
  <si>
    <t>25030.100423/2019-11</t>
  </si>
  <si>
    <t>EQUIPAMENTO LABORATORIAL ( TERMOFORESE EM MICROESCALA )</t>
  </si>
  <si>
    <t>25030.100458/2019-50</t>
  </si>
  <si>
    <t>UNIVERSITY OF WASHINGTON</t>
  </si>
  <si>
    <t>IRR</t>
  </si>
  <si>
    <t>CITOMETRO DE FLUXO CITOFLEX SYSTEM</t>
  </si>
  <si>
    <t>25381.100093/2019-83</t>
  </si>
  <si>
    <t>BIOMEDICAL RESEARCH INSTITUTE</t>
  </si>
  <si>
    <t>PRESIDENCIA - FCRB</t>
  </si>
  <si>
    <t>25383.100121/2019-42</t>
  </si>
  <si>
    <t>KITS DE ELISA INBIOS</t>
  </si>
  <si>
    <t>VPGDI</t>
  </si>
  <si>
    <t>VPPCB</t>
  </si>
  <si>
    <t>CYTOFLEX UPGRADE FROM B2-RO-V2-Y2</t>
  </si>
  <si>
    <t>0.910</t>
  </si>
  <si>
    <t>25380.102187/2018-16</t>
  </si>
  <si>
    <t>ALFA SIGMA SPA</t>
  </si>
  <si>
    <t>EURARTESIM</t>
  </si>
  <si>
    <t>25380.102374/2018-08</t>
  </si>
  <si>
    <t>TOTAL DE PROCESSOS</t>
  </si>
  <si>
    <t>OBS: As Exportações tiveram as taxas estimadas para US$/R$ 4,00 o valor total das exportações.</t>
  </si>
  <si>
    <t>CARTÃO DE CREDITO</t>
  </si>
  <si>
    <t>Material chegou sem o conhecimento do SIEX</t>
  </si>
  <si>
    <t>TRUVADA</t>
  </si>
  <si>
    <t>MEDICAMENTO (SOFOSBUVIR/VELPATASVIR 400/100 MG TABLETS 28 S)</t>
  </si>
  <si>
    <t>MEDICAMENTOS (DELAMANID,ISONIAZIDA)</t>
  </si>
  <si>
    <t>VIDE CATÁLOGO</t>
  </si>
  <si>
    <t>MATERIAL LABORATORIAL (DISPOSITIVO DE MONITORAMENTO E CARREGADORES MÚLTIPLOS )</t>
  </si>
  <si>
    <t>MEDICAMENTO (SOFOSBUVIR/VELPATASIR 400/100 MG</t>
  </si>
  <si>
    <t>MEDICAMENTOS (SOFOSBUVIR/VELPATASVIR 28)</t>
  </si>
  <si>
    <t>ELETRODOS 3M, PAPEL PARA ECG, ELETRODOS PARA BEBES R PRDIÁTRICOS</t>
  </si>
  <si>
    <t>MATERIAL LABORATORIAL (PROTEINA CHITINASE E TUBOS COLETORES DE SANGUE PAXGENE)</t>
  </si>
  <si>
    <t>MEDICAMENTO (PLACEBO MARAVIROC, DOLUTEGRAVIR; PLACEBO DE DOLUTEGRAVIR)</t>
  </si>
  <si>
    <t>SISTEMA ULTRAPURIFICAÇÃO</t>
  </si>
  <si>
    <t>SONDA DE TEMPERATURA RETAL PARA COELHOS E CALIBRAÇÃO DE SONDA</t>
  </si>
  <si>
    <t>CONJUGADO ANTINUCLEOCAPSIDEO DO VÍRUS RÁBICO</t>
  </si>
  <si>
    <t>MEDICAMENTOS (HEPES, MEM EARLES, GOAT ANTI MOUSE, TETRAMISOL)</t>
  </si>
  <si>
    <t>PAINEIS SOROLÓGICOS</t>
  </si>
  <si>
    <t>MATERIAL LABORATORIAL (DILUENTE 0,9% NACI E ANTICORPO DE CABRA ANTI)_</t>
  </si>
  <si>
    <t>BICARBONATO DE SÓDIO</t>
  </si>
  <si>
    <t>AQUISÇÃO DE CONTROLE DE AEROSOL OPTION - FACSARIA E BD FACSARIA ACDU</t>
  </si>
  <si>
    <t>COLUNAS CROMATOGRÁFICAS</t>
  </si>
  <si>
    <t>MATERIAL LABORATORIAL (CROMATÓGRAFO LÍQUIDO (UHPLC) EASY NLC)</t>
  </si>
  <si>
    <t>PRODUTOS PARA MANUTENÇÃO DOS CITÔMETROS DA PLATAFORMA</t>
  </si>
  <si>
    <t>AQUISIÇÃO DE EQUIPAMENTO PARA LABORATÓRIO</t>
  </si>
  <si>
    <t>REAGENTES-VIDE CATÁLOGO</t>
  </si>
  <si>
    <t>FACA DE DIAMANTE</t>
  </si>
  <si>
    <t>MICOROSCÓPIO DE PESQUISA LEICA DMI8</t>
  </si>
  <si>
    <t>SISTEMA DE LC/MS/MSN DE ALTA RESOLUÇÃO - PROFORMA INVOICE 966-C/18 -ICC</t>
  </si>
  <si>
    <t xml:space="preserve">VIDE CATÁLOGO DO PRODUTO </t>
  </si>
  <si>
    <t>EQUIPAMENTO DE LABORATÓRIO</t>
  </si>
  <si>
    <t>EQUIPAMENTO LABORATÓRIO SISTEMA MICROBIORREATORES</t>
  </si>
  <si>
    <t>ACESSÓRIOS DO CRINIÓTOMO DA MARCA STRYKER</t>
  </si>
  <si>
    <t>MONITOR DE BEIRA DE LEITO E ACESSÓRIOS - PROFORMAS NK03518B-TKO E 03518B - SHA</t>
  </si>
  <si>
    <t>VERSÃO DO MÓDULO FLUÍDICO - R9 PLÁSTICO MOLDADO</t>
  </si>
  <si>
    <t>CITÔMETRO DE FLUXO COM 4 LASERS E 13 CORES</t>
  </si>
  <si>
    <t>FEIXE DE FIBRA DE EXCITAÇÃO E RODA DE FILTRO/MOTOR ASSY</t>
  </si>
  <si>
    <t>MATERIAIS PARA LABORATÓRIO</t>
  </si>
  <si>
    <t>HELMINTOS MORTOS, CONSERVADOS EM ÁLCOOL 70%</t>
  </si>
  <si>
    <t>REAGENTES - VIDE CATÁLOGO</t>
  </si>
  <si>
    <t>AQUISIÇÃO DE PEÇAS - VIDE CATÁLOGO</t>
  </si>
  <si>
    <t>ANTÍGENO E CRIOTUBO VÍRUS</t>
  </si>
  <si>
    <t>TUBO CONTENDO ANTÍGENO OV16</t>
  </si>
  <si>
    <t>RNA DE VÍRUS INFLUENZA INATIVADO E LIOFILIZADO</t>
  </si>
  <si>
    <t>FRASCOS DE PLÁSTICOS</t>
  </si>
  <si>
    <t>ANTÍGENO OV16 DE ORIGEM ANIMAL P/ DIAGNÓSTICO DA ONCOCERCOSE</t>
  </si>
  <si>
    <t>SISTEMA INTEGRADO E AUTOMOTIZADO P SEQUENCIAMENTO DE ÁCIDOS NUCLEICOS</t>
  </si>
  <si>
    <t>MATERIAL LABORATORIAL ( TUBO EPPENDORF, PROTEÍNAS, VÍRUS, ZIPLOCS)</t>
  </si>
  <si>
    <t>MÓDULO DE INCLUSÃO DE TECIDO DE PAINEL DIGITAL</t>
  </si>
  <si>
    <t>MATERIAL LABORATORIAL ( DNA GENÔMICO DE PLASMODIUM FALCIPARUM)</t>
  </si>
  <si>
    <t>VIDE CATÁLOGO DO PRODUTO</t>
  </si>
  <si>
    <t>ANALISADOR DE GÁS</t>
  </si>
  <si>
    <t>MATERIAL LABORATORIAL ( MOLUSCOS VIVOS, AMOSTRA DE DNA E AMOSTRAS DE CÉLULAS)</t>
  </si>
  <si>
    <t>REAGENTES DE LABORATÓRIO</t>
  </si>
  <si>
    <t>EQUIPAMENTO - VIDE CATÁLOGO</t>
  </si>
  <si>
    <t xml:space="preserve">EQUIPAMENTO (CONTAINER E ULTRA FREEZER)     </t>
  </si>
  <si>
    <t>PROCESSO N,</t>
  </si>
  <si>
    <t>MODALIDADE</t>
  </si>
  <si>
    <t>DT ULT MOVIMENT,</t>
  </si>
  <si>
    <t>HORA ULT, MOVIMENT,</t>
  </si>
  <si>
    <t>OBSERVACOES</t>
  </si>
  <si>
    <t>25029,100074/2019-76</t>
  </si>
  <si>
    <t>RPS DIAGNOSTICS</t>
  </si>
  <si>
    <t>DOAÇÃO</t>
  </si>
  <si>
    <t>CANCELADO</t>
  </si>
  <si>
    <t>25382,100177/2019-15</t>
  </si>
  <si>
    <t>25384,100003/2019-24</t>
  </si>
  <si>
    <t>URBANBOX, INC</t>
  </si>
  <si>
    <t>25030,100272/2019-09</t>
  </si>
  <si>
    <t>KITS PARA DIAGNÓSTICO FEBRIDX</t>
  </si>
  <si>
    <t>VIDE CATALOGO DO PRODUTO</t>
  </si>
  <si>
    <t xml:space="preserve"> kits de ZIKV IgG</t>
  </si>
  <si>
    <t>20/05 - Requisitante informa que o material demorou muito a ser disponibilizado pela origem e sua utilização perdeu o propósito. Sendo assim, envio cancelado e processo devolvido à  origem, seg 20/05/2019 13:08 luciano,oliveira@ini,fiocruz,br Re:Processo 25029.100074/2019-76 - Doação RPS - CPT - Temperatura Controlada Boa tarde Bruno, perdoe-me a demora em responder, O item que seria importado para utilização em nossa instituição, não será mais enviado, Houve uma demora excessiva no ajuste dos prazos e a utilização do teste perdeu o propósito. Em assim sendo, confirmo que não há necessidade no trâmite processual em tela. Agradeço a presteza em todos os momentos, Atenciosamente Luciano Oliveira Em 13-05-2019 11:38, Bruno Siderig Araújo de Melo escreveu: Luciano, bom dia! Conforme conversado por telefone, estou no aguardo do seu posicionamento ratificando a informação passada de que o exportador não efetuará mais o envio do material do processo em referência, Atenciosamente, Bruno Siderig Araujo de Melo</t>
  </si>
  <si>
    <t>Dra Ana, Sem problemas, desta forma estamos cancelando os tramites dessa compra pelo SIEX e devolvendo o processo para o CPqAM, Atenciosamente, Luciana Machado ___________________________________________________ Prezada Luciana, Peço desculpas mas eu só tomei conhecimento há 15 dias atrás de que a Fiotec não pode realizar pagamentos de produtos cujo o processo de importação tenha sido realizado pela Fiocruz. Toda documentação tem que sair em nome da Fiotec, sendo assim, solicito o cancelamento desse embarque. Os colegas da Fiocruz PE precisarão contatar a Nina Fernandez da Fiotec e o setor de importação da Fiotec para orientá-los como proceder, Obrigada, Att, Ana ________________________________________________________________________________ Dra, Ana, bom dia! Segue em anexo a Inovice que já está com o embarque autorizado, Solicito informar como devemos proceder? Atenciosamente, Luciana Machado ____________________________________________________________________________________________ Prezados, Esse processo de importação deverá ser realizado pela Fiotec, Se o AWB sair em nome da Fiocruz, a Fiotec não poderá realizar o pagamento. Coloco em cópia o Renan Capossi e a Nina Fernades da Fiotec, para que possam dar seguimento e orientar sobre as instruções necessárias. Isso não é uma doação, estamos tendo problemas para realizar o pagamento do envio anterior porque toda a documentação está em nome da Fiocruz, Att, Ana</t>
  </si>
  <si>
    <t>27/06 - Representante envia a resposta sobre o impasse da troca de fornecedor e sugere uma triangulação com a confecção de uma LI só pra inglês ver e outra que seria de embarque. Entretanto o material e a comercial invoice continuaria não conforme com relação ao processo. Diante do vicio insanável, processo está sendo remetido de volta ao IFF qui 27/06/2019 09:26 FarmaUSA (Contato) RES: RES: RES: Autorização de embarque // PO 25384.100003/2019-24 - IFF - CPT Bom dia Bruno, Com relação a esse pedido, tentamos de todas as formas que a medicação fosse embarcada do Reino Unido com a LI em nome da Urbanbox como fornecedora, porém, as regras no país de destino nos impediram de manter o processo dessa forma. O fornecedor não aceita liberar a medicação sem a LI e não aceita que a mesma não tenha o nome dele como fornecedor. Pensei numa opção para atendermos esse caso, você faz a LI em nome da ALIUM, que é a fornecedora, eu vou coletar no Reino Unido, levar para o estoque em Miami e de lá embarco para o Brasil com a LI da Urbanbox, é a única saí­da que vejo para solucionarmos essa situação, a legislação no Reino Unido com algumas mudanças nos pegou de surpresa. O medicamento já está em estoque, somente aguardando esse impasse para que seja embarcado, Aguardo seu retorno.</t>
  </si>
  <si>
    <t>Processo devolvido para a Unidade.</t>
  </si>
  <si>
    <t>IMPORTADOR</t>
  </si>
  <si>
    <t>25028.100015/2019-16</t>
  </si>
  <si>
    <t>FUNDAÇÃO OSWALDO CRUZ</t>
  </si>
  <si>
    <t>Intituto do cancer da Alemanha - DKFZ</t>
  </si>
  <si>
    <t>EXPORTADO</t>
  </si>
  <si>
    <t>25028.100054/2019-13</t>
  </si>
  <si>
    <t>25384.100136/2019-09</t>
  </si>
  <si>
    <t>CHARLES UNIVERSITY</t>
  </si>
  <si>
    <t>25383.100034/2019-95</t>
  </si>
  <si>
    <t>Ghent University</t>
  </si>
  <si>
    <t>25030.100699/2018-18</t>
  </si>
  <si>
    <t>Dr. Julio Moran Laboratories</t>
  </si>
  <si>
    <t>25030.100013/2019-70</t>
  </si>
  <si>
    <t>Novogene Corporation Inc</t>
  </si>
  <si>
    <t>25030.100029/2019-82</t>
  </si>
  <si>
    <t>Universite de Grenoble</t>
  </si>
  <si>
    <t>OVOS DE AEDES</t>
  </si>
  <si>
    <t>25030.100409/2019-17</t>
  </si>
  <si>
    <t>25030.100431/2019-67</t>
  </si>
  <si>
    <t>25030.100432/2019-10</t>
  </si>
  <si>
    <t>Universidade de Lisboa</t>
  </si>
  <si>
    <t>LIVROS E ENVELOPES</t>
  </si>
  <si>
    <t>25030.100452/2019-82</t>
  </si>
  <si>
    <t>25381.100321/2018-34</t>
  </si>
  <si>
    <t>NATIONAL INSTITUTE OF HEALTH</t>
  </si>
  <si>
    <t>25381.100175/2019-28</t>
  </si>
  <si>
    <t>INSTITUTO DI CHIMICA DEL RICONOSCIMENTO MOLECOLARE</t>
  </si>
  <si>
    <t>OBS: As Exportações tiveram as taxas estimadas para US$/R$ 4,00, simbólica, para efeito de cálculo.</t>
  </si>
  <si>
    <t>Institute de Recherche Biomédicale des Armés</t>
  </si>
  <si>
    <t>AMOSTRAS DE DNA EXTRAÍDAS DE SANGUE</t>
  </si>
  <si>
    <t>TUBOS DE 1.5 ML COM UL DE CÉLULAS AGS DE ADENOCARCINOMA GASTRICO</t>
  </si>
  <si>
    <t>LINHAGEM CELULAR TUMORAL DE GLÂNDULA PITUITÁRIA DE RATOS</t>
  </si>
  <si>
    <t>AMOSTRAS DE : PLASMA DE CAMUNDONGO, ERITRÓCITOS INFECTADOS BERGHEI INATIVO E PUO</t>
  </si>
  <si>
    <t>AMOSTRA DE PLASMA HUMANO - INFECÇÃO PREVIA VÍRUS ZICA</t>
  </si>
  <si>
    <t>RNA DE MUS MUSCULUS (CAMUNDONGO DE LABORATÓRIO</t>
  </si>
  <si>
    <t>1000 OVOS GRUDADOS EM UM PEDAÇO DE PAPEL</t>
  </si>
  <si>
    <t>PROTEÍNA RECOMBINANTE</t>
  </si>
  <si>
    <t>CAIXA COM 54 EPPENDORF DE 0,5ML COM CÉLULAS MONUCLEARES DE SANGUE.</t>
  </si>
  <si>
    <t xml:space="preserve"> SORO HUMANO</t>
  </si>
  <si>
    <t xml:space="preserve"> SANGUE DE FELINO, CÉLULAS MONUCLEARES DO SANGUE</t>
  </si>
  <si>
    <t>NUM. PROC. PAGTO</t>
  </si>
  <si>
    <t>NUM. PO</t>
  </si>
  <si>
    <t>FRETE</t>
  </si>
  <si>
    <t>OUTRAS TX(AWB)</t>
  </si>
  <si>
    <t>IMPOSTOS</t>
  </si>
  <si>
    <t>TOTAL FRETE</t>
  </si>
  <si>
    <t>DESPACHO</t>
  </si>
  <si>
    <t>OUTRAS DESPESAS</t>
  </si>
  <si>
    <t>VALOR BRUTO</t>
  </si>
  <si>
    <t>VALOR LIQUIDO</t>
  </si>
  <si>
    <t>DATA ATESTO</t>
  </si>
  <si>
    <t>DATA PAGTO</t>
  </si>
  <si>
    <t>O.B.</t>
  </si>
  <si>
    <t>OBS.</t>
  </si>
  <si>
    <t>HONORÁRIOS</t>
  </si>
  <si>
    <t xml:space="preserve">TRANSPORTE </t>
  </si>
  <si>
    <t>SEGURO</t>
  </si>
  <si>
    <t>Armazenagem</t>
  </si>
  <si>
    <t>25380.100264/2018- 1A</t>
  </si>
  <si>
    <t>25381.100250/2018-70</t>
  </si>
  <si>
    <t>INSTITUTO RENNE RACHOU</t>
  </si>
  <si>
    <t>2018/2145</t>
  </si>
  <si>
    <t>2019/135</t>
  </si>
  <si>
    <t>2019/538</t>
  </si>
  <si>
    <t>2019/412</t>
  </si>
  <si>
    <t>2019/764</t>
  </si>
  <si>
    <t>25380.100264/2018- 1B</t>
  </si>
  <si>
    <t>25382.100123/2018-61</t>
  </si>
  <si>
    <t>INSTITUTO AGGEU MAGALHAES</t>
  </si>
  <si>
    <t>2018/1864</t>
  </si>
  <si>
    <t>25382.100119/2018- 1</t>
  </si>
  <si>
    <t>2018/1867</t>
  </si>
  <si>
    <t>2018/1862</t>
  </si>
  <si>
    <t>25382.100250/2018-60</t>
  </si>
  <si>
    <t>2018/1865</t>
  </si>
  <si>
    <t>25385.100020/2018- 9</t>
  </si>
  <si>
    <t>2019/318</t>
  </si>
  <si>
    <t>2019/1068</t>
  </si>
  <si>
    <t>25380.100264/2018- 1C</t>
  </si>
  <si>
    <t>25384.100691/2018-41</t>
  </si>
  <si>
    <t>INSTITUTO FERNANDES FIGUEIRA</t>
  </si>
  <si>
    <t>2018/2202</t>
  </si>
  <si>
    <t>2019/272</t>
  </si>
  <si>
    <t>2019/530</t>
  </si>
  <si>
    <t>2019/541</t>
  </si>
  <si>
    <t>2019/248</t>
  </si>
  <si>
    <t>25384.100136/2019- 9</t>
  </si>
  <si>
    <t>2019/1072</t>
  </si>
  <si>
    <t>25380.100264/2018- 1D</t>
  </si>
  <si>
    <t>INST.NAC.DE CONTROLE QUALIDADE EM SAÃšDE</t>
  </si>
  <si>
    <t>2019/358</t>
  </si>
  <si>
    <t>2019/547</t>
  </si>
  <si>
    <t>2019/595</t>
  </si>
  <si>
    <t>2019/625</t>
  </si>
  <si>
    <t>2019/626</t>
  </si>
  <si>
    <t>2019/627</t>
  </si>
  <si>
    <t>2019/720</t>
  </si>
  <si>
    <t>25385.100021/2019- 4</t>
  </si>
  <si>
    <t>2019/718</t>
  </si>
  <si>
    <t>2019/717</t>
  </si>
  <si>
    <t>2019/715</t>
  </si>
  <si>
    <t>2019/729</t>
  </si>
  <si>
    <t>2019/734</t>
  </si>
  <si>
    <t>2019/736</t>
  </si>
  <si>
    <t>2019/847</t>
  </si>
  <si>
    <t>2019/1106</t>
  </si>
  <si>
    <t>2019/1224</t>
  </si>
  <si>
    <t>2019/1585</t>
  </si>
  <si>
    <t>2019OB804498</t>
  </si>
  <si>
    <t>2019/1780</t>
  </si>
  <si>
    <t>2019/2537</t>
  </si>
  <si>
    <t>25380.100264/2018- 1E</t>
  </si>
  <si>
    <t>ESCOLA NAC. SAÃšDE PÃšBLICA SERGIO AROUCA</t>
  </si>
  <si>
    <t>2019/721</t>
  </si>
  <si>
    <t>25380.100264/2018- 1G</t>
  </si>
  <si>
    <t>INSTITUTO CARLOS CHAGAS</t>
  </si>
  <si>
    <t>2019/76</t>
  </si>
  <si>
    <t>2019/134</t>
  </si>
  <si>
    <t>25028.100109/2018- 4</t>
  </si>
  <si>
    <t>2019/158</t>
  </si>
  <si>
    <t>2019/274</t>
  </si>
  <si>
    <t>2019/425</t>
  </si>
  <si>
    <t>2019/426</t>
  </si>
  <si>
    <t>2019/619</t>
  </si>
  <si>
    <t>2019/597</t>
  </si>
  <si>
    <t>2019/738</t>
  </si>
  <si>
    <t>2019/1303</t>
  </si>
  <si>
    <t>2019/1297</t>
  </si>
  <si>
    <t>2019/1372</t>
  </si>
  <si>
    <t>2019OB804521</t>
  </si>
  <si>
    <t>2019/1544</t>
  </si>
  <si>
    <t>2019/2066</t>
  </si>
  <si>
    <t>2019/2069</t>
  </si>
  <si>
    <t>2019/2072</t>
  </si>
  <si>
    <t>2019/2312</t>
  </si>
  <si>
    <t>2019/2350</t>
  </si>
  <si>
    <t>25380.100264/2018- 1H</t>
  </si>
  <si>
    <t>25030.100657/2018-87</t>
  </si>
  <si>
    <t>INSTITUTO OSWALDO CRUZ</t>
  </si>
  <si>
    <t>2018/2204</t>
  </si>
  <si>
    <t>2019/349</t>
  </si>
  <si>
    <t>25030.010009/2019-10</t>
  </si>
  <si>
    <t>2019/290</t>
  </si>
  <si>
    <t>2019/540</t>
  </si>
  <si>
    <t>2019/578</t>
  </si>
  <si>
    <t>NH</t>
  </si>
  <si>
    <t>2019/641</t>
  </si>
  <si>
    <t>2019/197</t>
  </si>
  <si>
    <t>2019/769</t>
  </si>
  <si>
    <t>25030.100273/2019-55</t>
  </si>
  <si>
    <t>2019/954</t>
  </si>
  <si>
    <t>2019/967</t>
  </si>
  <si>
    <t>2019/1052</t>
  </si>
  <si>
    <t>2019/1032</t>
  </si>
  <si>
    <t>2019/1201</t>
  </si>
  <si>
    <t>2019/1222</t>
  </si>
  <si>
    <t>25030.100177/2019- 5</t>
  </si>
  <si>
    <t>2019/1304</t>
  </si>
  <si>
    <t>2019/735</t>
  </si>
  <si>
    <t>2019OB804822</t>
  </si>
  <si>
    <t>2019/1699</t>
  </si>
  <si>
    <t>2019/1932</t>
  </si>
  <si>
    <t>2019/2009</t>
  </si>
  <si>
    <t>2019/2010</t>
  </si>
  <si>
    <t>2019/2011</t>
  </si>
  <si>
    <t>2019/2054</t>
  </si>
  <si>
    <t>2019/2117</t>
  </si>
  <si>
    <t>2019/2264</t>
  </si>
  <si>
    <t>2019/2250</t>
  </si>
  <si>
    <t>2019/2439</t>
  </si>
  <si>
    <t>2019/2470</t>
  </si>
  <si>
    <t>2019/2593</t>
  </si>
  <si>
    <t>2019/2435</t>
  </si>
  <si>
    <t>2019/2548</t>
  </si>
  <si>
    <t>25380.100264/2018- 1J</t>
  </si>
  <si>
    <t>25029.100474/2018- 9</t>
  </si>
  <si>
    <t>INST NAC DE INFECTOLOGIA EVANDRO CHAGAS</t>
  </si>
  <si>
    <t>2018/2250</t>
  </si>
  <si>
    <t>25029.100505/2018-13</t>
  </si>
  <si>
    <t>2019/46</t>
  </si>
  <si>
    <t>Taxa SISCOMEX - 214,50</t>
  </si>
  <si>
    <t>2019/297</t>
  </si>
  <si>
    <t>2019/298</t>
  </si>
  <si>
    <t>2019/353</t>
  </si>
  <si>
    <t>2019/352</t>
  </si>
  <si>
    <t>25029.100086/2019- 9</t>
  </si>
  <si>
    <t>2019/727</t>
  </si>
  <si>
    <t>25029.100093/2019- 1</t>
  </si>
  <si>
    <t>2019/730</t>
  </si>
  <si>
    <t>2019/731</t>
  </si>
  <si>
    <t>2019/768</t>
  </si>
  <si>
    <t>25029.100061/2019- 5</t>
  </si>
  <si>
    <t>2019/676</t>
  </si>
  <si>
    <t>2019/783</t>
  </si>
  <si>
    <t>2019/1053</t>
  </si>
  <si>
    <t>2019/1105</t>
  </si>
  <si>
    <t>2019/1223</t>
  </si>
  <si>
    <t>2019/1296</t>
  </si>
  <si>
    <t>2019/1367</t>
  </si>
  <si>
    <t>2019/1366</t>
  </si>
  <si>
    <t>2019/1706</t>
  </si>
  <si>
    <t>2019OB804812</t>
  </si>
  <si>
    <t>25029.100136/2019-76</t>
  </si>
  <si>
    <t>2019/1701</t>
  </si>
  <si>
    <t>2019/2100</t>
  </si>
  <si>
    <t>2019/2101</t>
  </si>
  <si>
    <t>2019/2349</t>
  </si>
  <si>
    <t>25029.100336/2019- 1</t>
  </si>
  <si>
    <t>2019/2364</t>
  </si>
  <si>
    <t>2019/2469</t>
  </si>
  <si>
    <t>25380.100264/2018- 1K</t>
  </si>
  <si>
    <t>25380.100748/2018-42</t>
  </si>
  <si>
    <t>2018/1771</t>
  </si>
  <si>
    <t>2019/45</t>
  </si>
  <si>
    <t>5578-NFBHZ</t>
  </si>
  <si>
    <t>2019/230</t>
  </si>
  <si>
    <t>25380.100271/2018-30</t>
  </si>
  <si>
    <t>2019/596</t>
  </si>
  <si>
    <t>2019/728</t>
  </si>
  <si>
    <t>2019/784</t>
  </si>
  <si>
    <t>2019/1102</t>
  </si>
  <si>
    <t>2019/1069</t>
  </si>
  <si>
    <t>25380.102374/2018- 82</t>
  </si>
  <si>
    <t>2019/2213</t>
  </si>
  <si>
    <t>25380.100264/2018- 1M</t>
  </si>
  <si>
    <t>INSTITUTO GONCALO MONIZ</t>
  </si>
  <si>
    <t>2019/189</t>
  </si>
  <si>
    <t>2019/190</t>
  </si>
  <si>
    <t>25383.100161/2018-11</t>
  </si>
  <si>
    <t>2019/58</t>
  </si>
  <si>
    <t>25383.100148/2018-54</t>
  </si>
  <si>
    <t>2019/56</t>
  </si>
  <si>
    <t>25383.100185/2018-62</t>
  </si>
  <si>
    <t>2018/2213</t>
  </si>
  <si>
    <t>2019/594</t>
  </si>
  <si>
    <t>2019/628</t>
  </si>
  <si>
    <t>2019/1073</t>
  </si>
  <si>
    <t>2019/1593</t>
  </si>
  <si>
    <t>2019/1726</t>
  </si>
  <si>
    <t>2019/2116</t>
  </si>
  <si>
    <t>2019/2120</t>
  </si>
  <si>
    <t>2019/2437</t>
  </si>
  <si>
    <t>25380.100264/2018- 1N</t>
  </si>
  <si>
    <t>2019/936</t>
  </si>
  <si>
    <t>25380.102080/2018-782</t>
  </si>
  <si>
    <t>2019/1173</t>
  </si>
  <si>
    <t>TOTAL DE PROCESSOS:</t>
  </si>
  <si>
    <t>Nº NF</t>
  </si>
  <si>
    <t>Frete internacional - 7.875,24 Delivery cia aerea - 113,62 + gelo seco - 133,86 + seguro interancional - 2,33 + transporte rodoviário - 105,03 = 354,84 Taxa SISCOMEX - 244,00 + honorário - 1.000,00 = 1.244,00</t>
  </si>
  <si>
    <t>Desconsolidação AG terceirizado - 668,04 + seguro internacional - 80,86 + transporte rodoviário - 254,58 = 1.003,48 Taxa SISCOMEX - 244,00 + honorários - 1.000,00 = 1.244,00</t>
  </si>
  <si>
    <t>Seguro internacional - 546,28 + transporte rodoviário - 540,29 + collect fee - 152,44 + delivery e desconsolidação - 266,78 = 1.505,79 Taxa SISCOMEX - 314,80 + honorário - 1.000,00 = 1.314,80</t>
  </si>
  <si>
    <t>Frete internacional - 7.251,44 Honorários - 750,00</t>
  </si>
  <si>
    <t>Seguro internacional - 56,70 + transporte rodoviário - 229,09 + collect fee - 154,92 + delivery e desconsolidação - 271,11 = 711,82 Taxa SISCOMEX - 214,50 + honorários - 1.000,00 = 1.214,50</t>
  </si>
  <si>
    <t>Frete internacioanal - 19.380,01 seguro internacional - 189,32 + Decex banco do brasil - 160,59 + transporte rodoviário - 1.972,84 + collect fee - 161,09 + delivery e desconsolidação - 281,91 = 2.765,75 honorários - 1.000,00 + taxa SISCOMEX - 214,50 = 1.214,50</t>
  </si>
  <si>
    <t>Frete internacional - 1.995,22 Seguro internacional - 37,52 + transporte rodoviário - 730,58 + collect -156,19 + delivery e desconsolidação - 273,33 = 1.1197,62 Honorários - 1.000,00 + taxa SISCOMEX - 214,50 = 1.214,50</t>
  </si>
  <si>
    <t>Frete internacional - 2.855,41 Seguro internacional - 191,74 + transporte rodoviário - 1.102,57 + collect fee - 150,35 + delivery e desconsolidação - 263,12 = 1.707,78 Honorários - 1.000,00 + taxa SISCOMEX - 214,50 = 1.214,50</t>
  </si>
  <si>
    <t>seguro internacional - 6,05 + collect fee - 150,35 + delivery e desconsolidação - 263,12 + frete interno - 700,93 = 1.120,45 Taxa SISCOMEX - 291,20 + honorários - 1.000,00 = 1.291,20 Valor do frete interrnacional informado no demonstrativo - 451,06</t>
  </si>
  <si>
    <t>Honorários - 1.000,00</t>
  </si>
  <si>
    <t>Seguro internacional - 501,95 + carregamento e descarregamento de veí­culo - 95,00 + transporte rodoviário - 1.434,22 + collect fee - 164,22 + delivery e desconsolidação - 287,39 = 2.482,78 Taxa SISCOMEX - 214,50 + honorários - 1.000,00 = 1.214,50</t>
  </si>
  <si>
    <t>Delivery - R$ 116,00; Gelo Seco - R$ 481,58; Seguro Internacional - R$ 1,57; Transporte Interno - R$ 276,58 = 875,73 Taxa Siscomex - R$ 214,50; Honorários: 1.000,00</t>
  </si>
  <si>
    <t>Seguro internacional - 67,96 + transporte rodoviário - 337,20 + collect fee - 146,78 + delivery e desconsolidação - 256,86 = 808,80 Taxa SISCOMEX - 244,00 + honorários - 1.000,00 = 1.244,00</t>
  </si>
  <si>
    <t>Delivery cia aerea - 116,00 + frete internacional - 5.300,78 + gelo seco - 481,58 + seguro internacional - 1,57 + transporte rodoviário - 276,58 = 6.176,51 Taxa SISCOMEX - 214,50 + honorários - 1.000,00 = 1.214,50</t>
  </si>
  <si>
    <t>Seguro internacional - 230,74 + transporte rodoviário - 500,95 + collect fee - 149,56 + delivery e desconsolidação - 261,74 = 1.142,99 Taxa SISCOMEX - 214,50 + honorários - 1.000,00 = 1.214,50</t>
  </si>
  <si>
    <t>Seguro internacional - 37,95 + transporte rodoviário - 308,37 + collect fee - 149,40 + delivery e desconsolidação - 261,46 = 757,18 Taxa SISCOMEX - 267,60 + honorários - 1.000,00 = 1.267,60</t>
  </si>
  <si>
    <t>Desconsolidação ag terceirizado - 557,70 + seguro internacional - 783,35 + transporte rodoviário - 1.054,92 = 2.395,97 Taxa SISCOMEX - 214,50 + honorários - 1.000,00 = 1.214,50</t>
  </si>
  <si>
    <t>Desconsolidação ag terceirizado - 4.525,91 Honorários - 750,00</t>
  </si>
  <si>
    <t>Desconsolidação ag. terceirizado - 634,40 + seguro internacional - 12,19 + transporte rodoviário - 287,28 = 933,87 Taxa SISCOMEX - 214,50 + honorários - 1.000,00 = 1.214,50</t>
  </si>
  <si>
    <t>Delivery cia aerea - 115,38 + seguro interancional - 77,26 + transporte rodoviário - 347,27 = 539,91 Taxa SISCOMEX - 214,50 + honorários - 1.000,00 = 1.214,50</t>
  </si>
  <si>
    <t>Courier - 88,00 + seguro internacional - 25,00 + transporte rodoviário - 295,20 = 408,20 Taxa SISCOMEX - 214,50 + honorários - 1.000,00 = 1.214,50</t>
  </si>
  <si>
    <t>Seguro interancional - 3,95 + transporte rodoviário - 278,98 = 282,93 Taxa SISCOMEX - 214,50 + honorários - 1.000,00 = 1.000,00 = 1.214,50</t>
  </si>
  <si>
    <t>Seguro internacional - 24,27 + transporte rodoviário - 299,33 = 323,60 Taxa SISCOMEX - 244,00 + honorários - 1.000,00 = 1.244,00</t>
  </si>
  <si>
    <t>Gelo seco - 58,86 + seguro interancional - 53,53 + transporte rodoviário - 328,29 = 440,68 Taxa SISCOMEX - 214,50 + honorários - 1.000,00 = 1.214,50</t>
  </si>
  <si>
    <t>Seguro internacional - 33,10 + transporte rodoviário - 308,29 = 341,39 Taxa Siscomex - 267,60 + honorários - 1.000,00 = 1.267,60</t>
  </si>
  <si>
    <t>Seguro internacional - 6,75 + transporte rodoviário - 281,78 = 288,53 Taxa SISCOMEX - 214,50 + honorários - 1.000,00 = 1.214,50</t>
  </si>
  <si>
    <t>Seguro interrnacional - 7,69 + transporte rodoviário - 282,73 = 290,42 Taxa SISCOMEX - 267,60 + honorários - 1.000,00 = 1.1267,60</t>
  </si>
  <si>
    <t>Gelo seco - 508,86 + seguro internacional - 7,37 + transporte rodoviário - 282,44 = 798,67 Taxa SISCOMEX - 214,50 + honorários - 1.000,00 = 1.214,50</t>
  </si>
  <si>
    <t>Gelo seco - 58,86 + seguro internacional - 22,69 + transporte rodoviário - 297,54 = 379,09 Taxa SISCOMEX - 244,00 + honorários - 1.000,00 = 1.244,00</t>
  </si>
  <si>
    <t>Seguro internacional - 217,84 + gelo seco - 300,00 + transporte rodoviário - 492,18 + collect fee - 158,60 + delivery e desconsolidação - 277,55 = 1.446,17 Taxa SISCOMEX - 214,50 + honorários - 1.000,00 = 1.214,50</t>
  </si>
  <si>
    <t>Seguro internacional - 24,71 + transporte rodoviário - 272,49 + collect fee - 156,92 + delivery e desconsolidação - 274,61 = 728,73 Taxa SISCOMEX - 244,00 + honorários - 1.000,00 = 1.244,00</t>
  </si>
  <si>
    <t>Seguro internacional - 430,96 + transporte rodoviário - 669,60 + collect fee - 164,22 + collect fee e desconsolidação - 287,39 = 1.552,17 Taxa SISCOMEX - 214,50 + honorários - 1.000,00 = 1.214,50</t>
  </si>
  <si>
    <t>Seguro internacional - 3,76 + gelo seco - 1.076,58 + transporte rodoviário - 278,76 + collect fee - 155,25 + delivery e desconsolidação - 271,69 = 1.786, 04 Taxa SISCOMEX - 214,50 + honorários - 618,00 = 832,50</t>
  </si>
  <si>
    <t>Seguro internacional - 17,83 + transporte rodoviário - 288,47 = 306,30 Taxa SISCOMEX - 244,00 + honorários - 1.000,00 = 1.244,00</t>
  </si>
  <si>
    <t>Taxa Siscomex - 244,00 + honorários - 1.000,00 = 1.244,00 transporte rodoviário - 273,55</t>
  </si>
  <si>
    <t>Taxa siscomex: R$ 214,50 Transporte Rodoviário: R$ 275,23 Honorários despachante: R$ 1.000,00</t>
  </si>
  <si>
    <t>Delivery cia aerea - 100,00 + seguro internacional - 8,96 + transporte rodoviário - 283,98 = 392,94 Taxa SISCOMEX - 214,50 + honorários - 1.000,00 = 1.214,50</t>
  </si>
  <si>
    <t>Seguro internacional - 1,24 + transporte rodoviário - 280,85 + collect fee - 154,64 + delivery e desconsolidação - 270,63 = 707,36 Taxa SISCOMEX - 214,50 + honorários - 1.000, 00 = 1.214,50</t>
  </si>
  <si>
    <t>Delivery: R$ 131,89; Transporte Interno: R$ 1.647,89; Honorários: R$ 1.000,00</t>
  </si>
  <si>
    <t>Seguro internacional - 45,37 + transporte rodoviário - 374,91 + collect fee- 154,99 + delivery e desconsolidação - 271,24 = 846,51 Honorários - 1.000,00 + taxa SISCOMEX - 244,00 = 1.244,00</t>
  </si>
  <si>
    <t>Seguro internacional - 27,39 + delivery cia -129,99 + transporte rodoviário - 141,00 + collect fee - 149,04 + delivery e desconsolidação - 260,82 = 708,24 Honorários - 1000,00 + taxa SISCOMEX - 267,60 = 1.267,60</t>
  </si>
  <si>
    <t>Seguro internacional - 489,13 + transporte rodoviário - 267,00 + collect fee - 146,78 + delivery e desconsolidação - 256,86 = 1.159,77 Taxa SISCOMEX - 244,00 + honorários - 1.000,00 = 1.244,00</t>
  </si>
  <si>
    <t>Seguro interancional - 19,35 + transporte rodoviário - 99,30 + collect fee - 148,82 delivery e desconsolidação - 260,44 = 527,91 Taxa SISCOMEX - 214,50 + honorários - 1.000,00 = 1.214,50</t>
  </si>
  <si>
    <t>Seguro internacional - 3,10 + carregamento e descarregamento de veículo - 22,64 + transporte rdoviário - 507,00 + collect fee - 151,33 + delivery e desconsolidação - 264,82 = 948,89 Honorários - 1.000,00 + taxa SISCOMEX - 214,50 = 1.214,50</t>
  </si>
  <si>
    <t>Seguro internacional - 6,86 + carregamento e descarregamento do veículo - 13,58 + transporte rodoviário - 267,00 + collect fee - 151,59 + delivery e desconsolidação - 265,28 = 704,31 Taxa SISCOMEX - 214,50 + honorários - 1.000,00 = 1.214,50 Frete internacional - 322,12.</t>
  </si>
  <si>
    <t>Carregamento e descarregamento de veí­culo - 22,64 + seguro interancional - 49,62 + transporte rodoviário - 594,00 = 666,26 Taxa SISCOMEX 244,00 + honorários - 1.000,00 = 1.244,00</t>
  </si>
  <si>
    <t>Seguro internacional - 6.265,15 + rearmazenamento - 235,43 + transporte rodoviário - 6.532,68 + collect fee - 158,90 + delivery e desconsolidação - 278,07 = 13.470,23 Taxa Siscomex - 267,60 + honorários - 1.000,00 = 1.267,60</t>
  </si>
  <si>
    <t>Seguro internacional - 1,41 + carregamento e descarregamento de veí­culo - 13,58 + transporte rodoviário - 164,00 + collect fee - 152,26 + desconsolidação e delivery - 266,46 = 597,71 Taxa SISCOMEX - 214,50 + honorários - 1.000,00 = 1.214,50</t>
  </si>
  <si>
    <t>Carregamento e descarregamento de veículo - 271,65 + delivery cia aerea - 160,00 + transporte rodoviário - 6.414,98 = 6.846,63 Taxa SISCOMEX - 214,50 + honorários - 1.000,00 = 1.214,50</t>
  </si>
  <si>
    <t>Seguro internacional - 3.162,09 + carregamento e descarregamento de veículo - 181,10 + transporte rodoviário - 3.000,00 + collect fee - 150,96 + delivery e desconsolidaçãoo - 264,19 = 6.758,34 Taxa SISCOMEX - 244,00 + honorários - 1.000,00 = 1.244,00</t>
  </si>
  <si>
    <t>Seguro internacional - 6,70 + carregamento e descarregamento de veí­culo - 22,64 + transporte rodoviário - 267,00 + collect fee -150,60 + delivery e desconsolidação - 263,54 = 710,48 Honorários - 1.000,00 + taxa SISCOMEX - 214,50 = 1.214,50</t>
  </si>
  <si>
    <t>Armazenagem - 211,22 + carregamento e descarregamento de veí­culo 13,58 + delivery cia aerea -146 ,07 + transporte rodoviário - 240,00 = 610,87 Taxa SISCOMEX - 244,00 + honorários - 1.000,00 = 1.244,00</t>
  </si>
  <si>
    <t>Seguro internacioanal - 3.272,27 + carregamento e descarregamento de veí­culo - 181,10 + delivery cia aerea - 160,00 + transporte rodoviário - 15.000,00 + collect fee - 163,82 + desconsolidação - 286,68 = 19.063,87 Taxa SISCOMEX - 244,00 + honorários - 1.000,00 = 1.244,00</t>
  </si>
  <si>
    <t>Seguro internacional - 911,49 + carregamento e descarregamento do veí­culo - 181,10 + delivery cia - 144,01 + licença de importação - 107,06 - transporte rodoviário - 5.000,00 - collect - 164,58 + desconsolidação - 288,01 = 6.796,24 Taxa SISCOMEX - 450,50 + honorários - 1.000,00 = 1.450,50</t>
  </si>
  <si>
    <t>Carregamento e descarregamento de veí­culo - 13,58 + desconsolidação ag terceirizado - 532,60 + seguro internacional - 12,78 + transporte rodoviário - 240,00 = 798,96 Taxa SISCOMEX - 214,50 + honorários - 1.000,00 = 1.214,50</t>
  </si>
  <si>
    <t>Carregamento e descarregamento de veí­culo - 86,02 + desconsolidação ag terceirizado - 387,00 + seguro internacional - 78,88 + transporte rodoviário - 925,49 = 1.477,39 Taxa SISCOMEX - 214,50 + honorários - 1.000,00 = 1.214,50</t>
  </si>
  <si>
    <t>Frete internacional - 280,86 + honorários - 400,00</t>
  </si>
  <si>
    <t>Frete internacional - 6.681,59 Honorários - 750,00</t>
  </si>
  <si>
    <t>Seguro internacional - 91,25 + gelo seco - 133,86 + transporte rodovirio - 366,73 + collect fee - 148,62 + delivery e desconsolidação - 260,08 = 1.000,54 Honorários - 1.000,00 + taxa SISCOMEX - 244,00 = 1.244,00</t>
  </si>
  <si>
    <t>Taxa SISCOMEX - 291,20 + honorárrios - 1.000,00 = 1.291,20</t>
  </si>
  <si>
    <t>Courier - 149,77 Honorários - 750,00</t>
  </si>
  <si>
    <t>Delivery cia aerea - 115,97 + gelo seco - 658,86 + seguro internacional -4,51 + transporte rodoviário - 279,52 = 1.058,86 Taxa SISCOMEX - 350,20 + honorários - 1.000,00 = 1.350,20</t>
  </si>
  <si>
    <t>Delivery cia aerea - 115,97 + gelo seco - 658,86 + seguro internacional - 3,82 + transporte rodoviário - 278,83 = 1.057,48 Taxa SISCOMEX - 267,60 + honorários - 1.000,00 = 1.267,60</t>
  </si>
  <si>
    <t>Seguro internacional - 830,18 + transporte rodoviário - 1.113,58 + collect fee - 148,60 + delivery e desconsolidação - 260,06 = 2.352,42 Taxa SISCOMEX - 314,80 + honorários - 1.000,00 = 1.314,80</t>
  </si>
  <si>
    <t>Seguro internacional - 75,70 + transporte rodoviário - 346,38 + collect fee - 157,55 + delivery e desconsolidação - 275,72 = 855,35 Taxa SISCOMEX - 244,00 + honorários - 1.000,00 = 1.244,00</t>
  </si>
  <si>
    <t>Armazenagem - 13,20 + Desconsolidação ag terceirizado - 260,00 + transporte rodoviário - 270,69 = 544,00 Taxa SISCOMEX - 214,50 + honorários - 1.000,00 = 1.214,50</t>
  </si>
  <si>
    <t>Seguro internacional - 2,09 + transporte rodoviário - 272,08 + collect fee - 161,10 + delivery e desconsolidação - 281,93 = 717,20 Taxa SISCOMEX - 214,50 + honorários - 1.000,00 = 1.214,50</t>
  </si>
  <si>
    <t>Taxa SISCOMEX - 214,50 Honorários - 1.000,00</t>
  </si>
  <si>
    <t>Seguro internacional - 0,12 + transporte rodoviário - 270,00 + collect fee - 154,66 + delivery e desconsolidação - 270,65 = 695,43 Taxa SISCOMEX - 214,50 + honorários - 1.000,00 = 1.214,50</t>
  </si>
  <si>
    <t>Seguro internacional - 12,42 + transporte rodoviário - 287,43 + ICMS - 47,39 + collect fee - 153,29 + delivery e desconsolidação - 268,25 = 768.78 Taxa SISCOMEX - 214,50 + honorários - 1.000,00 = 1.214,50</t>
  </si>
  <si>
    <t>Seguro internacional - 1,39 + transporte rodoviário - 276,39 = 277,78 Taxa SISCOMEX - 214,50 + honorários - 1.000,00 = 1.276,39</t>
  </si>
  <si>
    <t>Seguro internacional - 1,88 + transporte rodoviário - 276,87 + collect fee - 150,47 + delivery e desconsolidação - 263,33 = 692,55 Taxa SISCOMEX - 214,50 + honorários - 1.000,00 = 1.214,50</t>
  </si>
  <si>
    <t>Seguro internacional - 0,12 + transporte rodoviário - 270,10 + collect fee - 157,41 + delivery e desconsolidação - 275,47 = 703,10 Taxa SISCOMEX - 214,50 + Honorários - 1.000,00 = 1.214,50</t>
  </si>
  <si>
    <t>Delivery cia aerea - 145,46 + gelo seco - 283,86 + seguro internacional - 3,35 + transporte rodoviário - 278,37 = 711,04 Taxa SISCOMEX - 214,50 + honorários - 1.000,00 = 1.214,50</t>
  </si>
  <si>
    <t>Delivery= R$ 124,93; Gelo Seco= R$ 283,86; Taxa Siscomex= R$ 214,50; Transporte Rodoviário= R$ 278,43; Honorários= R$1.000,00</t>
  </si>
  <si>
    <t>Delivery= R$ 143,00; Gelo Seco= R$ 283,86; Taxa Siscomex= R$ 214,50; Transporte Rodoviário= R$ 279,34; Honorários= R$1.000,00</t>
  </si>
  <si>
    <t>Honorários cliente - 750,00</t>
  </si>
  <si>
    <t>Frete internacional - 159,24; Honorários - 750,00</t>
  </si>
  <si>
    <t>Frete internacional - 1.081,37 Honorários - 750,00</t>
  </si>
  <si>
    <t>Seguro internacional - 816,17 + transporte rodoviário - 1.086,10 + collect fee - 163,82 + delivery e desconslodiação - 286,68 = 2.352,77 Taxa SISCOMEX - 214,50 + honorários - 1.000,00 = 1.214,50</t>
  </si>
  <si>
    <t>Seguro internacional - 457,69 + transporte rodoviário - 781,15 + collect fee- 165,28 + delivery e desconsolidação - 289,23 = 1.693,35 Taxa SISCOMEX - 214,50 + honorários - 1.000,00 = 1.214,50</t>
  </si>
  <si>
    <t>Seguro internacional - 212,42 + transporte rodoviário - 484,65 + collect fee - 159,17 + delivery e desconsolidação - 278,55 = 1.134,79 Taxa SISCOMEX - 214,50 + honorários - 1.000,00 = 1.214,50</t>
  </si>
  <si>
    <t>Taxa SISCOMEX - 332,50 + Honorários - 1.000,00 = 1.332,50 Transporte rodoviário - 362,75</t>
  </si>
  <si>
    <t>Seguro internacional -3,28 + armazenagem - 58,86 + gelo seco - 225,00 + transporte rodoviário - 278,28 + collect fee - 168,05 + delivery e desconsolidação - 294,08 = 1.027,55 Taxa SISCOMEX - 214,50 + honorários - 1.000,00 = 1.214,50</t>
  </si>
  <si>
    <t>Seguro internacional - 0,17 + transporte rodoviário - 270,08 + collect fee - 166,24 + delivery e desconsolidação - 290,21 = 726,70 Honorários - 1.000,00</t>
  </si>
  <si>
    <t>Seguro Internacional: R$ 2.306,06; Taxa Siscomex: R$ 267,60; Transporte Rodoviáio: R$ 2.587,74; Colecct Fee: R$ 168,03; Delivery e Desconsolidação: R$ 294,05; Honorário: R$ 1.000,00</t>
  </si>
  <si>
    <t>Seguro internacional - 132,90 + transporte rodoviário - 403,38 + collect fee - 168,34 + delivery e desconsolidação - 294,59 = 999,21 Taxa SISCOMEX - 214,50 + honorários - 1.000,00 = 1.214,50</t>
  </si>
  <si>
    <t>Seguro internacional - 757,38 + transporte rodoviário - 1.028,52 + collect fee - 169,04 + delivery e desconsolidação - 295,82 = 2.250,76 Taxa Siscomex - 314,80 + honorários - 1.000,00 = 1.314,80</t>
  </si>
  <si>
    <t>Delivery cia aerea - 114,86 + seguro internacional - 42,23 + transporte rodoviário - 317,32 = 474,41 Honorários - 1.000,00 + taxa SISCOMEX - 267,60 = 1.267,60</t>
  </si>
  <si>
    <t>Delivery cia aerea - 115,33 + gelo seco - 58,86 + seguro internacional - 8,22 + transporte rodoviário - 283,27 = 465,68 Taxa SISCOMEX - 214,50 + honorários - 1.000,00 = 1.214,50</t>
  </si>
  <si>
    <t>Delivery cia - 110,22 + seguro intenercional - 233,42 + transporte rodoviário - 508,88 = 852,52 Taxa SISCOMEX - 267,60 + honorários - 1.000,00 = 1.267,60</t>
  </si>
  <si>
    <t>Delivery cia - 112,17 + gelo seco - 58,86 + seguro internacional - 6,32 + transporte rodoviário - 281,34 = 458,69 Taxa SISCOMEX - 214,50 + taxa honorários - 1.000,00 = 1.214,50</t>
  </si>
  <si>
    <t>Delivery cia - 111,62 + seguro internacional - 229,60 + transporte rodoviário - 505,07 = 846,29 Taxa SISCOMEX - 214,50 + honorários - 1.000,00 = 1.214,50</t>
  </si>
  <si>
    <t>Delivery cia aerea - 111,62 + seguro internacional - 26,96 + transporte rodoviário - 302,00 = 440,58 Taxa SISCOMEX - 214,50 + honorários - 1.000,00 = 1.214,50</t>
  </si>
  <si>
    <t>Delivery cia aerea - 115,03 + seguro internacional - 52,94 + transporte rodoviário - 323,04 = 491,00 Taxa SISCOMEX - 214,50 + honorários - 1.000,00 = 1.214,50</t>
  </si>
  <si>
    <t>Delivery cia aerea - 118,11 + gelo seco - 117,72 + seguro internacional - 5,88 + transporte rodoviário - 280,76 = 522.47 Taxa SISCOMEX - 214,50 + honorários - 1.000,00 = 1.214,50</t>
  </si>
  <si>
    <t>Delivery cia aerea - 118,36 + seguro internacional - 19,57 + transporte rodoviário - 294,73 = 432,66 Taxa SISCOMEX - 267,60 + honorários - 1.000,00 = 1.267,60</t>
  </si>
  <si>
    <t>Delivery cia aerea - 118,36 + seguro internacional - 41,78 + transporte rodoviário - 316,88 = 477,02. Taxa Siscomex - 214,50 + honorários - 1.000,00 = 1.214,50</t>
  </si>
  <si>
    <t>Seguro internacional - 22,27 Taxa SISCOMEX - 214,50 + honorários - 1.000,00 = 1.214,50</t>
  </si>
  <si>
    <t>Frete internacional - 3.179,35 honorários - 750,00</t>
  </si>
  <si>
    <t>Delivery cia aerea - 118,36 + seguro internacional - 179,22 + transporte rodoviário - 449,57 = 747,15 honorários - 1.000,00 +Taxa SISCOMEX - 267,60 = 1.267,60</t>
  </si>
  <si>
    <t>Delivery cia aerea - 113,90 + seguro internacional - 233,02 + transporte rodoviário - 1.816,56 = 2.163,48 Taxa SISCOMEX - 244,00 + honorários - 1.000,00 = 1.244,00</t>
  </si>
  <si>
    <t>Delivery cia area - 118,36 + seguro internacional - 37,77 + transporte rodoviário - 312,82 = 468,95 Taxa SISCOMEX - 244,00 + honorários - 1.000,00 = 1.244,00</t>
  </si>
  <si>
    <t>Delivery cia aerea - 117,01 + seguro internacional - 651,83 + transporte rodoviário - 923,14 = 1.691,98 Taxa SISCOMEX - 214,50 + honorários - 1.000,00 = 1.214,50</t>
  </si>
  <si>
    <t>Delivery cia aerea - 140,00 + seguro internacional - 238,63 + transporte rodoviário - 513,20 = 891,83 Taxa SISCOMEX - 244,00 + honorários - 1.000,00 = 1.244,00</t>
  </si>
  <si>
    <t>Seguro internacional - 1,46 + transporte rodoviário - 276,70 = 278,16 Taxa SISCOMEX - 214,50 + honorários - 1.000,00 = 1.214,50</t>
  </si>
  <si>
    <t>Delivery cia aerea - 112,79 + gelo seco - 58,86 + seguro internacional - 5,83 + transporte rodoviário - 279,41 = 456,89 Taxa SISCOMEX - 214,50 + honorários - 1.000,00 = 1.214,50</t>
  </si>
  <si>
    <t>Delivery cia aerea - 112,79 + seguro internacional - 304,38 + transporte rodoviário - 575,95 = 993,12 Taxa SISCOMEX - 267,60 + honorários - 1.000,00 = 1.267,60</t>
  </si>
  <si>
    <t>Delivery cia aerea - 124,15 + seguro internacional - 33,60 + transporte rodoviário - 308,68 = 466,43 Taxa SISCOMEX - 244,00 + honorários - 1.000,00 = 1.244,00</t>
  </si>
  <si>
    <t>Delivery cia aerea - 124,15 + seguro internacional - 5,40 + transporte rodoviário - 280,42 = 409,97 Taxa SISCOMEX - 267,60 + honorários - 1.000,00 = 1.267,60</t>
  </si>
  <si>
    <t>Delivery cia aerea - 123,96 + seguro internacional - 4,72 + transporte rodoviário 279,74 = 408,42 Taxa SISCOMEX - 214,50 + honorários - 1.000,00 = 1.214,50</t>
  </si>
  <si>
    <t>Delivery cia aerea -123,79 + seguro internacional - 170,11 + transporte rodoviário - 445,43 = 739,33 Taxa siscomex - 314,80 + honorários - 1.000,00 = 1.314,80</t>
  </si>
  <si>
    <t>Seguro internacional - 20,87 + transporte rodoviário - 289,45 = 310,32 Taxa SISCOMEX - 214,50 + honorários - 1.000,00 = 1.214,50</t>
  </si>
  <si>
    <t>Delivery cia aerea - 100,00 + seguro internacional - 55,55 + transporte rodoviário - 330,65 = 486,20 Taxa SISCOMEX - 244,00 + honorários - 1.000,00 = 1.244,00</t>
  </si>
  <si>
    <t>Delivery cia aerea - 119,80 + seguro internacional - 4,57 + transporte rodoviário - 279,59 = 403,96 Taxa SISCOMEX - 214,50 + honorários - 1.000,00 = 1.214,50</t>
  </si>
  <si>
    <t>delivery cia - 100,00 + gelo seco - 210,00 + transporte rodoviário - 224,40 = 534,40 Taxa SISCOMEX - 214,50 + honorários - 1.000,00 = 1.214,50</t>
  </si>
  <si>
    <t>delivery cia aerea - 100,00 + transporte rodoviário - 212,00 = 312,00 Taxa SISCOMEX - 214,50 + honorários - 1.000,00 = 1.214,50</t>
  </si>
  <si>
    <t>Courier - 88,00 + seguro internacional - 71,65 + transporte rodoviário - 341,24 = 500,89 Taxa SISCOMEX - 214,50 + honorários - 1.000,00 = 1.214,50</t>
  </si>
  <si>
    <t>Delivery cia aerea - 145,53 + seguro internacional - 22,76 + transporte rodoviário - 839,80 + outras despesas MARKEN + 8.371,12 = 9.379,21 Taxa SISCOMEX - 214,50 + honorários - 1.000,00 = 1.214,50</t>
  </si>
  <si>
    <t>Delivery cia aerea - 100,00 + seguro internacional - 3,71 + transporte rodoviário - 284,00 = 387,71 Taxa SISCOMEX - 214,50 - honorários - 1.000,00 = 1.214,50</t>
  </si>
  <si>
    <t>Delivery cia aerea - 120,97 + seguro internacional - 27,66 + transporte rodoviário - 297,73 = 446,36 Taxa SISCOMEX - 332,50 + honorário - 1.000,00 = 1.332,50</t>
  </si>
  <si>
    <t>Delivery cia aerea - 117,01 + seguro internacional - 29,38 + transporte rodoviário - 298,02 = 444,41; Honorários - 1.000,00; Taxa Siscomex: 214,50</t>
  </si>
  <si>
    <t>Carregamento e descarregamento de veículo - 86,02 + desconsolidação ag terceirizado - 387,00 + seguro internacionacional - 78,88 + transporte rodoviário - 925,49 = 1.477,39 Taxa SISCOMEX - 214,50 + honorários - 1.000,00 = 1.214,50</t>
  </si>
  <si>
    <t>Frete internacioanal - 289,21 Seguro internacional - 74,86 + transporte rodoviário - 349,38 + collect fee - 162,38 + delivery e desconsolidação - 284,16 = 870,78 Taxa SISCOMEX - 214,50 + honorários - 1.000,00 = 1.214,50</t>
  </si>
  <si>
    <t>Seguro internacional - 463,02 + transporte rodoviário - 1.159,27 + collect fee - 154,38 + delivery e desconsolidação - 270,17 = 2.046,84 Taxa SISCOMEX - 244,00 + honorários - 1000,00 = 1.244,00</t>
  </si>
  <si>
    <t>desconsolidação AG terceirizado - 781,46 + seguro internacional - 36,11 + transporte rodoviário - 306,19 = 1.123,76 Taxa SISCOMEX - 214,50 + honorário - 1.000,00 = 1.214,50</t>
  </si>
  <si>
    <t>desconsolidação Ag terceirizado - 531,68 + seguro internacional - 182,39 + transporte rodoviário - 457,38 = 1.171,45 Taxa Siscomex - 214,50 + honorários - 1.000,00 = 1.214,50</t>
  </si>
  <si>
    <t>desconsolidação Ag Terceirizado - 533,61 + gelo seco - 1.376,58 + seguro internacional - 1.073,77 + transporte rodoviário - 1.350,93 = 4.334,89 Taxa SISCOMEX - 291,20 + honorários - 1.000,00 = 1.291,20</t>
  </si>
  <si>
    <t>desconsolidação Ag terceirizado - 782,98 + transporte rodoviário - 2.769,21 = 3.552,19 Taxa SISCOMEX - 267,60 + honorários - 1.000,00 = 1.267,60</t>
  </si>
  <si>
    <t>Seguro internacional - 362,53 + transporte rodoviário - 271,93 + collect feee - 160,84 + delivery e desconsolidação - 281,47 = 1.076,77 Taxa SISCOMEX - 214,50 + honorários - 1.000,00 = 1.214,50</t>
  </si>
  <si>
    <t>Seguro internacional - 178,99 + transporte rodoviário -451,24 + collect fee - 159,17 + delivery e desconsolidação - 278,55 = 1.067,95 Taxa SISCOMEX - 244,00 + honoráriois - 1.000,00 = 1.244,00</t>
  </si>
  <si>
    <t>Seguro intenrnacional - 240,38 + transporte rodoviário - 512,93 + collect fee - 155,99 + delivery e desconsolidação - 272,98 = 1.182,28 Taxa SISCOMEX - 214,50 + honorários - 1.000,00 = 1.214,50</t>
  </si>
  <si>
    <t>Seguro internacional - 249,28 + transporte rodoviário - 517,67 + collect feee- 156,48 + delivery e desconsolidação - 273,85 = 1.197,28 Taxa SISCOMEX -214,50 + honorários - 1.000,00 = 1.214,50</t>
  </si>
  <si>
    <t>Frete internacional - 304,35 Seguro - 9,98 + collect fee - 150,10 + desconsolidação - 262,68 = 422,76 Taxa SISCOMEX - 214,50 + honorários - 1.000,00 = 1.214,50</t>
  </si>
  <si>
    <t>Seguro internacional - 228,28 + transporte rodoviário - 581,00 + collect fee - 156,01 + delivery e desconsolidação - 273,02 = 1.238,31 Taxa SISCOMEX - 332,50 + honorários - 1.000,00 = 1.332,50</t>
  </si>
  <si>
    <t>seguro internacaional - 1.182,78 + transporte rodoviário - 3.222,44 + collect fee - 160,30 + delivery e desconsolidação - 280,52 + 214,12 = 5.060,16 Taxa SISCOMEX - 350,20 + honorários - 1.000,00 = 1.350,20</t>
  </si>
  <si>
    <t>Seguro internacional - 65,98 + transporte rodoviário - 362,13 + collect fee - 165,05 + delivery e desconsolidação - 288,83 = 881,99 Taxa SISCOMEX - 244,00 + honorários - 1.000,00 = 1.244,00</t>
  </si>
  <si>
    <t>Seguro internacional - 10,07 + delivery cia aerea - 140,47 + transporte rodoviário - 666,98 + collect fee - 159,17 + delivery e desconsolidação - 278,55 = 1.255,24 Taxa SISCOMEX - 214,50 + honorários - 1.000,00 = 1.214,50</t>
  </si>
  <si>
    <t>Seguro internacional - 292,61 + transporte rodoviário - 561,69 + collect fee - 164,22 + delivery e desconsolidação - 287,39 = 1.305,91 Taxa SISCOMEX - 214,50 + honorários - 1.000,00 = 1.214,50</t>
  </si>
  <si>
    <t>Seguro internacional - 18.13 + transporte rodoviário - 288,16 + collect fee - 153,29 + delivery e desconsolidação - 268,25 = 727.83 Taxa SISCOMEX - 214,50 + honorários - 1.000,00 = 1.214,50</t>
  </si>
  <si>
    <t>Renovação de exoneração ICMS - 192,92 honorários - 1.000,00</t>
  </si>
  <si>
    <t>DESC. UNIDADE</t>
  </si>
  <si>
    <t>DATA INICIAL</t>
  </si>
  <si>
    <t>DT.ABERTURA PROCESSO</t>
  </si>
  <si>
    <t>MODALIDADE LICIT.</t>
  </si>
  <si>
    <t>TOT. DIAS-Abertura Ã  Entrada SIEX</t>
  </si>
  <si>
    <t>ANÃLISE E CAMBIO</t>
  </si>
  <si>
    <t>CONTROLE DE PEDIDOS</t>
  </si>
  <si>
    <t>LIBERACAO ALFANDEGÃRIA</t>
  </si>
  <si>
    <t>TOT. DIAS SIEX</t>
  </si>
  <si>
    <t>TOT. DIAS GERAL</t>
  </si>
  <si>
    <t>25029.100465/2019-91</t>
  </si>
  <si>
    <t>25029.100468/2019-24</t>
  </si>
  <si>
    <t>25029.100475/2019-26</t>
  </si>
  <si>
    <t>REFORSUS</t>
  </si>
  <si>
    <t>Mercadoria chegou antes da formalização do processo e ficou retida na Alfândega.</t>
  </si>
  <si>
    <t>OBS</t>
  </si>
  <si>
    <t xml:space="preserve"> </t>
  </si>
  <si>
    <t>US$ 950,00</t>
  </si>
  <si>
    <t>E 430,00</t>
  </si>
  <si>
    <t>US$ 460,00</t>
  </si>
  <si>
    <t>FLUTUANTE / TIPO 4</t>
  </si>
  <si>
    <t>TOTAL</t>
  </si>
  <si>
    <t>RESUMO DOS PAGAMENTOS EFETUADOS</t>
  </si>
  <si>
    <t>TOTAL EM R$ PAGOS</t>
  </si>
  <si>
    <t>TIPO 3 (CONVERSÃO)</t>
  </si>
  <si>
    <t>US$ 328,00</t>
  </si>
  <si>
    <t>Canal Saúde/PR</t>
  </si>
  <si>
    <t>US$ 1.032,50</t>
  </si>
  <si>
    <t>E 1.000,00</t>
  </si>
  <si>
    <t>US$ 44.928,91</t>
  </si>
  <si>
    <t>E 7.500,00</t>
  </si>
  <si>
    <t>US$ 798,00</t>
  </si>
  <si>
    <t>US$ 71,09</t>
  </si>
  <si>
    <t>US$ 326.000,00</t>
  </si>
  <si>
    <t>US$ 2.355,33</t>
  </si>
  <si>
    <t>US$  34.690,70</t>
  </si>
  <si>
    <t>US$ 4.242,00</t>
  </si>
  <si>
    <t>US$ 23.115,92</t>
  </si>
  <si>
    <t>US$ 135.496,85</t>
  </si>
  <si>
    <t>PRESIDENC/FCRB</t>
  </si>
  <si>
    <t>US$ 3.615,45</t>
  </si>
  <si>
    <t>US$ 3.940,77</t>
  </si>
  <si>
    <t>US$ 4.029,80</t>
  </si>
  <si>
    <t>US$ 12.753,46</t>
  </si>
  <si>
    <t>US$ 32.040,40</t>
  </si>
  <si>
    <t>US$ 1.170,00</t>
  </si>
  <si>
    <t>US$ 2.220,00</t>
  </si>
  <si>
    <t>US$ 450,00</t>
  </si>
  <si>
    <t>US$ 3.000,00</t>
  </si>
  <si>
    <t>US$ 1.790,00</t>
  </si>
  <si>
    <t>US$ 241,00</t>
  </si>
  <si>
    <t>US$ 1.550,00</t>
  </si>
  <si>
    <t>US$ 2.350,00</t>
  </si>
  <si>
    <t>SFR 1.170,00</t>
  </si>
  <si>
    <t>US$ 590,00</t>
  </si>
  <si>
    <t>US$ 1.695,00</t>
  </si>
  <si>
    <t>US$ 1.760,00</t>
  </si>
  <si>
    <t>US$ 2.950,00</t>
  </si>
  <si>
    <t>US$ 1.500,00</t>
  </si>
  <si>
    <t>US$ 59.440,00</t>
  </si>
  <si>
    <t>E 27.406,00</t>
  </si>
  <si>
    <t>US$ 25.000,00</t>
  </si>
  <si>
    <t>US$ 2.620,00</t>
  </si>
  <si>
    <t>US$ 2.500,00</t>
  </si>
  <si>
    <t>US$ 1.105,36</t>
  </si>
  <si>
    <t>US$ 67.700,00</t>
  </si>
  <si>
    <t>US$ 289.103,32</t>
  </si>
  <si>
    <t>SFR 2.496,00</t>
  </si>
  <si>
    <t>US$ 1.588,50</t>
  </si>
  <si>
    <t>US$ 2.542,00</t>
  </si>
  <si>
    <t>US$ 808,00</t>
  </si>
  <si>
    <t>E 107.096,84</t>
  </si>
  <si>
    <t>E 370.125,90</t>
  </si>
  <si>
    <t>E 335.197,00</t>
  </si>
  <si>
    <t>E 7.338,94</t>
  </si>
  <si>
    <t>US$ 3.590,46</t>
  </si>
  <si>
    <t>US$ 3.418,00</t>
  </si>
  <si>
    <t>E 5.039,00</t>
  </si>
  <si>
    <t>US$ 58.173,00</t>
  </si>
  <si>
    <t>US$ 787.288,00</t>
  </si>
  <si>
    <t>US$ 1.235.000,00</t>
  </si>
  <si>
    <t>US$ 438.023,25</t>
  </si>
  <si>
    <t>US$ 8.905,00</t>
  </si>
  <si>
    <t>US$ 35.000,00</t>
  </si>
  <si>
    <t>US$  5.927,23</t>
  </si>
  <si>
    <t>US$  7.332,22</t>
  </si>
  <si>
    <t>US$  1.724,00</t>
  </si>
  <si>
    <t>US$  2.490,00</t>
  </si>
  <si>
    <t>US$  2.250,00</t>
  </si>
  <si>
    <t>US$  1.790,00</t>
  </si>
  <si>
    <t>US$ 600,00</t>
  </si>
  <si>
    <t>US$  2.055,48</t>
  </si>
  <si>
    <t>US$  2.800,00</t>
  </si>
  <si>
    <t>US$  2.625,00</t>
  </si>
  <si>
    <t>US$  2.220,00</t>
  </si>
  <si>
    <t>SFR  1.800,00</t>
  </si>
  <si>
    <t>US$  1.180,00</t>
  </si>
  <si>
    <t>US$  2.950,00</t>
  </si>
  <si>
    <t>US$  1.990,00</t>
  </si>
  <si>
    <t>US$  3.300,00</t>
  </si>
  <si>
    <t>US$  1.595,00</t>
  </si>
  <si>
    <t>US$  1.850,00</t>
  </si>
  <si>
    <t>US$  3.200,00</t>
  </si>
  <si>
    <t>LIB  1.350,00</t>
  </si>
  <si>
    <t>US$  1.080,00</t>
  </si>
  <si>
    <t>US$  1.900,00</t>
  </si>
  <si>
    <t>US$  1.475,00</t>
  </si>
  <si>
    <t>US$  3.500,00</t>
  </si>
  <si>
    <t>US$  1.600,37</t>
  </si>
  <si>
    <t>US$  2.450,00</t>
  </si>
  <si>
    <t>US$  2.350,00</t>
  </si>
  <si>
    <t>US$  2.265,00</t>
  </si>
  <si>
    <t>US$  1.252,30</t>
  </si>
  <si>
    <t>US$  1.760,00</t>
  </si>
  <si>
    <t>US$  7.458,00</t>
  </si>
  <si>
    <t>US$  1.186,71</t>
  </si>
  <si>
    <t>US$  1.697,60</t>
  </si>
  <si>
    <t>US$  3.600,00</t>
  </si>
  <si>
    <t>LIB  1.400,00</t>
  </si>
  <si>
    <t>SFR  1.610,58</t>
  </si>
  <si>
    <t>SFR  3.950,00</t>
  </si>
  <si>
    <t>E         666,20</t>
  </si>
  <si>
    <t>US$     912,00</t>
  </si>
  <si>
    <t>US$  7.935,00</t>
  </si>
  <si>
    <t>US$14.750,00</t>
  </si>
  <si>
    <t>US$  2.765,00</t>
  </si>
  <si>
    <t>E         710,80</t>
  </si>
  <si>
    <t>US$  1.838,00</t>
  </si>
  <si>
    <t>E         180,00</t>
  </si>
  <si>
    <t>US$  2.525,00</t>
  </si>
  <si>
    <t>US$  3.400,00</t>
  </si>
  <si>
    <t>US$     999,00</t>
  </si>
  <si>
    <t>LIB  2.800,00</t>
  </si>
  <si>
    <t>US$  3.685,00</t>
  </si>
  <si>
    <t>US$  1.099,00</t>
  </si>
  <si>
    <t>US$16.210,00</t>
  </si>
  <si>
    <t>US$  4.700,00</t>
  </si>
  <si>
    <t>US$  2.310,00</t>
  </si>
  <si>
    <t>E         150,00</t>
  </si>
  <si>
    <t>US$  1.840,00</t>
  </si>
  <si>
    <t>E         120,00</t>
  </si>
  <si>
    <t>US$  3.845,00</t>
  </si>
  <si>
    <t>US$  1.980,00</t>
  </si>
  <si>
    <t>US$     600,00</t>
  </si>
  <si>
    <t>US$  3.640,00</t>
  </si>
  <si>
    <t>US$  1.750,00</t>
  </si>
  <si>
    <t>E         671,55</t>
  </si>
  <si>
    <t>E         332,80</t>
  </si>
  <si>
    <t>US$  6.950,00</t>
  </si>
  <si>
    <t>US$  3.190,00</t>
  </si>
  <si>
    <t>E      1.400,00</t>
  </si>
  <si>
    <t>US$  1.800,00</t>
  </si>
  <si>
    <t>US$  1.845,83</t>
  </si>
  <si>
    <t>US$  5.540,00</t>
  </si>
  <si>
    <t>US$  8.850,00</t>
  </si>
  <si>
    <t>SFR  5.220,00</t>
  </si>
  <si>
    <t>US$  3.000,00</t>
  </si>
  <si>
    <t>E         575,00</t>
  </si>
  <si>
    <t>LIB  4.200,00</t>
  </si>
  <si>
    <t>US$  1.100,00</t>
  </si>
  <si>
    <t>US$     519,00</t>
  </si>
  <si>
    <t>US$  2.079,00</t>
  </si>
  <si>
    <t>US$  1.500,00</t>
  </si>
  <si>
    <t>US$  4.037,00</t>
  </si>
  <si>
    <t>US$  1.000,00</t>
  </si>
  <si>
    <t>US$  8.390,00</t>
  </si>
  <si>
    <t>US$  2.980,00</t>
  </si>
  <si>
    <t>SFR  3.600,00</t>
  </si>
  <si>
    <t>SFR  7.300,00</t>
  </si>
  <si>
    <t>US$  1.250,00</t>
  </si>
  <si>
    <t>SFR  3.400,00</t>
  </si>
  <si>
    <t>SFR  1.000,00</t>
  </si>
  <si>
    <t>US$  3.360,00</t>
  </si>
  <si>
    <t>E      1.680,00</t>
  </si>
  <si>
    <t>US$14.160,00</t>
  </si>
  <si>
    <t>US$     789,00</t>
  </si>
  <si>
    <t>US$  2.730,00</t>
  </si>
  <si>
    <t>US$  1.720,00</t>
  </si>
  <si>
    <t>US$  9.558,00</t>
  </si>
  <si>
    <t>US$  2.200,00</t>
  </si>
  <si>
    <t>US$26.539,10</t>
  </si>
  <si>
    <t>E    80.917,63</t>
  </si>
  <si>
    <t>US$  9.612,00</t>
  </si>
  <si>
    <t>US$  4.663,00</t>
  </si>
  <si>
    <t>US$99.000,00</t>
  </si>
  <si>
    <t>US$10.000,00</t>
  </si>
  <si>
    <t>E 13.690,04</t>
  </si>
  <si>
    <t>E 55.000,00</t>
  </si>
  <si>
    <t>E 14.910,41</t>
  </si>
  <si>
    <t>E 80.917,63</t>
  </si>
  <si>
    <t>US$ 9.612,00</t>
  </si>
  <si>
    <t>US$ 270.000,00</t>
  </si>
  <si>
    <t>US$ 99.000,00</t>
  </si>
  <si>
    <t>US$ 10.000,00</t>
  </si>
  <si>
    <t>US$ 111.500,00</t>
  </si>
  <si>
    <t>E3.071,00</t>
  </si>
  <si>
    <t>US$ 2.200,00</t>
  </si>
  <si>
    <t>US$ 9.558,00</t>
  </si>
  <si>
    <t>E 120,00</t>
  </si>
  <si>
    <t>US$ 1.720,00</t>
  </si>
  <si>
    <t>US$ 2.730,00</t>
  </si>
  <si>
    <t>US$ 789,00</t>
  </si>
  <si>
    <t>US$ 1.595,00</t>
  </si>
  <si>
    <t>US$ 14.160,00</t>
  </si>
  <si>
    <t>E 1.680,00</t>
  </si>
  <si>
    <t>US$ 3.360,00</t>
  </si>
  <si>
    <t>E 575,00</t>
  </si>
  <si>
    <t>E 1.400,00</t>
  </si>
  <si>
    <t>E  332,80</t>
  </si>
  <si>
    <t>E 671,55</t>
  </si>
  <si>
    <t>E 150,00</t>
  </si>
  <si>
    <t>US$ 999,00</t>
  </si>
  <si>
    <t>E 180,00</t>
  </si>
  <si>
    <t>E 710,80</t>
  </si>
  <si>
    <t>US$ 912,00</t>
  </si>
  <si>
    <t>E 666,20</t>
  </si>
  <si>
    <t>US$ 1.697,60</t>
  </si>
  <si>
    <t>E      1.834,50</t>
  </si>
  <si>
    <t>US$  1.350,00</t>
  </si>
  <si>
    <t>US$     550,00</t>
  </si>
  <si>
    <t>US$  3.105,00</t>
  </si>
  <si>
    <t>SFR     315,00</t>
  </si>
  <si>
    <t>LIB  1.723,00</t>
  </si>
  <si>
    <t>US$     800,00</t>
  </si>
  <si>
    <t>US$  2.315,00</t>
  </si>
  <si>
    <t>SFR  7.205,00</t>
  </si>
  <si>
    <t>US$71.000,00</t>
  </si>
  <si>
    <t>US$10.455,94</t>
  </si>
  <si>
    <t>E 1.834,50</t>
  </si>
  <si>
    <t>US$ 1.350,00</t>
  </si>
  <si>
    <t>US$ 550,00</t>
  </si>
  <si>
    <t>US$ 3.105,00</t>
  </si>
  <si>
    <t>SFR 315,00</t>
  </si>
  <si>
    <t>LIB 1.723,00</t>
  </si>
  <si>
    <t>US$ 800,00</t>
  </si>
  <si>
    <t>US$ 2.315,00</t>
  </si>
  <si>
    <t>SFR 7.205,00</t>
  </si>
  <si>
    <t>US$ 71.000,00</t>
  </si>
  <si>
    <t>US$ 10.455,94</t>
  </si>
  <si>
    <t>US$     630,00</t>
  </si>
  <si>
    <t>US$     400,00</t>
  </si>
  <si>
    <t>US$     500,00</t>
  </si>
  <si>
    <t>US$     990,00</t>
  </si>
  <si>
    <t>E      7.103,50</t>
  </si>
  <si>
    <t>US$  2.340,00</t>
  </si>
  <si>
    <t>US$  5.370,00</t>
  </si>
  <si>
    <t>RESUMO DAS OPERAÇÕES CAMBIAIS VALORES CONVERTIDOS (R$)</t>
  </si>
  <si>
    <t>US$  1.032,50</t>
  </si>
  <si>
    <t>US$     328,00</t>
  </si>
  <si>
    <t>E      1.000,00</t>
  </si>
  <si>
    <t>US$  8.905,00</t>
  </si>
  <si>
    <t>US$35.000,00</t>
  </si>
  <si>
    <t>US$44.928,91</t>
  </si>
  <si>
    <t>US$     950,00</t>
  </si>
  <si>
    <t>E         430,00</t>
  </si>
  <si>
    <t>US$     460,00</t>
  </si>
  <si>
    <t>E      7.500,00</t>
  </si>
  <si>
    <t>US$  1.170,00</t>
  </si>
  <si>
    <t>US$     450,00</t>
  </si>
  <si>
    <t>US$     241,00</t>
  </si>
  <si>
    <t>US$  1.550,00</t>
  </si>
  <si>
    <t>SFR  1.170,00</t>
  </si>
  <si>
    <t>US$     590,00</t>
  </si>
  <si>
    <t>US$  1.695,00</t>
  </si>
  <si>
    <t>US$  2.620,00</t>
  </si>
  <si>
    <t>US$  2.500,00</t>
  </si>
  <si>
    <t>US$     849,00</t>
  </si>
  <si>
    <t>SFR     500,00</t>
  </si>
  <si>
    <t>US$     798,00</t>
  </si>
  <si>
    <t>US$  3.615,45</t>
  </si>
  <si>
    <t>US$  3.940,77</t>
  </si>
  <si>
    <t>US$  4.029,80</t>
  </si>
  <si>
    <t>US$12.753,46</t>
  </si>
  <si>
    <t>US$32.040,40</t>
  </si>
  <si>
    <t>US$  1.105,36</t>
  </si>
  <si>
    <t>E      8.876,96</t>
  </si>
  <si>
    <t>US$60.890,26</t>
  </si>
  <si>
    <t>US$59.440,00</t>
  </si>
  <si>
    <t>US$67.700,00</t>
  </si>
  <si>
    <t>SFR  2.496,00</t>
  </si>
  <si>
    <t>US$  1.588,50</t>
  </si>
  <si>
    <t>US$  1.630,76</t>
  </si>
  <si>
    <t>US$  2.542,00</t>
  </si>
  <si>
    <t>US$  2.801,18</t>
  </si>
  <si>
    <t>US$59.725,00</t>
  </si>
  <si>
    <t>E  107.096,84</t>
  </si>
  <si>
    <t>E  370.125,90</t>
  </si>
  <si>
    <t>E  335.197,00</t>
  </si>
  <si>
    <t>E    27.406,00</t>
  </si>
  <si>
    <t>US$25.000,00</t>
  </si>
  <si>
    <t>US$  2.355,33</t>
  </si>
  <si>
    <t>US$34.690,70</t>
  </si>
  <si>
    <t>US$  3.590,46</t>
  </si>
  <si>
    <t>US$  9.033,12</t>
  </si>
  <si>
    <t>US$28.644,84</t>
  </si>
  <si>
    <t>US$39.073,75</t>
  </si>
  <si>
    <t>US$  3.418,00</t>
  </si>
  <si>
    <t>US$  4.242,00</t>
  </si>
  <si>
    <t>US$23.115,92</t>
  </si>
  <si>
    <t>US$52.000,00</t>
  </si>
  <si>
    <t>US$58.173,00</t>
  </si>
  <si>
    <t>US$  7.070,45</t>
  </si>
  <si>
    <t>US$  1.055,44</t>
  </si>
  <si>
    <t>E 3.071,00</t>
  </si>
  <si>
    <t>US$ 4.853,04</t>
  </si>
  <si>
    <t>E  14.910,41</t>
  </si>
  <si>
    <t>E 7.103,50</t>
  </si>
  <si>
    <t>US$ 101.566,00</t>
  </si>
  <si>
    <t>E 2.935,00</t>
  </si>
  <si>
    <t>25028.100.144/2018-15</t>
  </si>
  <si>
    <t>TIPO 2</t>
  </si>
  <si>
    <t>25381.100.290/2018-11</t>
  </si>
  <si>
    <t>TIPO 4</t>
  </si>
  <si>
    <t>25381.100.310/2018-54</t>
  </si>
  <si>
    <t>25030.100.671/2018-81</t>
  </si>
  <si>
    <t>25030.100.677/2018-58</t>
  </si>
  <si>
    <t>25030.100.680/2018-71</t>
  </si>
  <si>
    <t>25382.100.190/2018-85</t>
  </si>
  <si>
    <t>25030.100.037/2019-29</t>
  </si>
  <si>
    <t>25030.100.038/2019-73</t>
  </si>
  <si>
    <t>25030.100.039/2019-18</t>
  </si>
  <si>
    <t>25381.100.027/2019-11</t>
  </si>
  <si>
    <t>25382.100.062/2019-12</t>
  </si>
  <si>
    <t>25030.100.109/2019-38</t>
  </si>
  <si>
    <t>25030.100.101/2019-71</t>
  </si>
  <si>
    <t>25030.100.111/2019-15</t>
  </si>
  <si>
    <t>25030.100.102/2019-16</t>
  </si>
  <si>
    <t>25030.100.271/2018-12</t>
  </si>
  <si>
    <t>25030.100.131/2019-88</t>
  </si>
  <si>
    <t>25030.100.134/2019-11</t>
  </si>
  <si>
    <t>25030.100.142/2019-68</t>
  </si>
  <si>
    <t>25382.100032/2019-14</t>
  </si>
  <si>
    <t xml:space="preserve">IAM </t>
  </si>
  <si>
    <t>25383.100037/2019-29</t>
  </si>
  <si>
    <t>25383.100038/2019-73</t>
  </si>
  <si>
    <t>25030.1000032/2019-04</t>
  </si>
  <si>
    <t xml:space="preserve">IOC </t>
  </si>
  <si>
    <t>PRES</t>
  </si>
  <si>
    <t>25383.100178/2019-19</t>
  </si>
  <si>
    <t>25030.100387/2019-95 A</t>
  </si>
  <si>
    <t>TIPO2</t>
  </si>
  <si>
    <t>25030.100498/2019-0</t>
  </si>
  <si>
    <t>25385.100087/19-13</t>
  </si>
  <si>
    <t>25030.100687/18-93</t>
  </si>
  <si>
    <t>25028.100628/18-15</t>
  </si>
  <si>
    <t>25385.100194/18-33</t>
  </si>
  <si>
    <t>25382.100400/18-35</t>
  </si>
  <si>
    <t>25380.102271/18-30</t>
  </si>
  <si>
    <t>25381.100053/19-31</t>
  </si>
  <si>
    <t>25384/00174/18-73</t>
  </si>
  <si>
    <t>25380.102139/18-28</t>
  </si>
  <si>
    <t>25384.100710/18-30</t>
  </si>
  <si>
    <t>25380.102080/18-78</t>
  </si>
  <si>
    <t>CANAL SAÚDE</t>
  </si>
  <si>
    <t>25385.100103/19-60</t>
  </si>
  <si>
    <t xml:space="preserve">INCQS </t>
  </si>
  <si>
    <t>25028.100114/18-17</t>
  </si>
  <si>
    <t>25028.100156/18-40</t>
  </si>
  <si>
    <t>25030.100403/19-94</t>
  </si>
  <si>
    <t>25385.100246/18-91</t>
  </si>
  <si>
    <t>25382.100221/2019</t>
  </si>
  <si>
    <t>25030.100153/19-48</t>
  </si>
  <si>
    <t xml:space="preserve"> 25030.100105/19-50</t>
  </si>
  <si>
    <t>25030.100052/19-97</t>
  </si>
  <si>
    <t>25030.100054/18-86</t>
  </si>
  <si>
    <t>25383.100095/19-52</t>
  </si>
  <si>
    <t>25383.100096/19-05</t>
  </si>
  <si>
    <t>25381.100257/19-91</t>
  </si>
  <si>
    <t>25030.100205/19-86</t>
  </si>
  <si>
    <t>25030.100207/19-75</t>
  </si>
  <si>
    <t>TIPO4</t>
  </si>
  <si>
    <t>25383.100109/19-38</t>
  </si>
  <si>
    <t>25383.100111/19-15</t>
  </si>
  <si>
    <t>25030.100105/19-50</t>
  </si>
  <si>
    <t>25383.100122/19-97</t>
  </si>
  <si>
    <t>25382.100146/19-56</t>
  </si>
  <si>
    <t>25380.100882/19-24</t>
  </si>
  <si>
    <t>25383.100141/19-13</t>
  </si>
  <si>
    <t>25383.100143/19-11</t>
  </si>
  <si>
    <t>25380.102139/18-28.</t>
  </si>
  <si>
    <t>25030.100321/19-03</t>
  </si>
  <si>
    <t>25030.100288/19-11</t>
  </si>
  <si>
    <t>25380.100919/19-50</t>
  </si>
  <si>
    <t>PRES.</t>
  </si>
  <si>
    <t>25383.100153/19-48</t>
  </si>
  <si>
    <t>25383.100155/19-48</t>
  </si>
  <si>
    <t>25030.100322/19-40</t>
  </si>
  <si>
    <t>25382.100209/19-74</t>
  </si>
  <si>
    <t>25382.100216/19-76</t>
  </si>
  <si>
    <t>25384.100366/19-60</t>
  </si>
  <si>
    <t>25030.100336/19-63</t>
  </si>
  <si>
    <t>25030.100390/19-17</t>
  </si>
  <si>
    <t>25030.100382/19-62</t>
  </si>
  <si>
    <t>25030.100383/19-15</t>
  </si>
  <si>
    <t>25383.100201/19-06</t>
  </si>
  <si>
    <t xml:space="preserve">TIPO 4 </t>
  </si>
  <si>
    <t>25030.100451/19-38</t>
  </si>
  <si>
    <t>25030.100448/19-14</t>
  </si>
  <si>
    <t>25030.100456/19-61</t>
  </si>
  <si>
    <t>25030.100450/19-93</t>
  </si>
  <si>
    <t>25030.100447/19-70</t>
  </si>
  <si>
    <t>25030.100097/19-41</t>
  </si>
  <si>
    <t>25030.100102/19-16</t>
  </si>
  <si>
    <t>25030.100108/19-93</t>
  </si>
  <si>
    <t>25383.100063/19-17</t>
  </si>
  <si>
    <t>25030.100445/19-81</t>
  </si>
  <si>
    <t>25380.101457/19-52</t>
  </si>
  <si>
    <t>25030.100492/19-24</t>
  </si>
  <si>
    <t>25030.100496/19-11</t>
  </si>
  <si>
    <t>25030.100499/19-46</t>
  </si>
  <si>
    <t>25383.100247/19-17</t>
  </si>
  <si>
    <t>25383.100248/19-61</t>
  </si>
  <si>
    <t>25383.100244/19-83</t>
  </si>
  <si>
    <t>25384.100539/19-40</t>
  </si>
  <si>
    <t>25381.100185/19-63</t>
  </si>
  <si>
    <t>25383.1000330/19-04</t>
  </si>
  <si>
    <t>25030.100.208/2019-10</t>
  </si>
  <si>
    <t>25383.100.104/2019-13</t>
  </si>
  <si>
    <t>25382.100.129/2019-19</t>
  </si>
  <si>
    <t>25030.100.211/2019-33</t>
  </si>
  <si>
    <t>25030.100.206/2019-21</t>
  </si>
  <si>
    <t>25030.100.286/2019-14</t>
  </si>
  <si>
    <t>25382.100.156/2019-91</t>
  </si>
  <si>
    <t>25030.100.287/2019-69</t>
  </si>
  <si>
    <t>25028.100.169/2018-19</t>
  </si>
  <si>
    <t>25383.100.169/2019-19</t>
  </si>
  <si>
    <t>25383.100.137/2019-55</t>
  </si>
  <si>
    <t>25380.102.037/2018-11</t>
  </si>
  <si>
    <t>25028.100.055/2019-50</t>
  </si>
  <si>
    <t>25030.100.145/2019-00</t>
  </si>
  <si>
    <t>25383.100.146/2019-46</t>
  </si>
  <si>
    <t>25029.100.271/2018-12</t>
  </si>
  <si>
    <t>25383.100.158/2019-71</t>
  </si>
  <si>
    <t>25383.100.159/2019-15</t>
  </si>
  <si>
    <t>25383.100.172/2019-74</t>
  </si>
  <si>
    <t>25383.100.182/2019-18</t>
  </si>
  <si>
    <t>25383.100.185/2019-43</t>
  </si>
  <si>
    <t>25030.100.386/2019-41</t>
  </si>
  <si>
    <t>25383.100.211/2019-33</t>
  </si>
  <si>
    <t>25381.100.170/2019-03</t>
  </si>
  <si>
    <t>25380.100.622/2019-76</t>
  </si>
  <si>
    <t>25383.100.163/2019-83</t>
  </si>
  <si>
    <t>25381.100.169/2019-71</t>
  </si>
  <si>
    <t>25381.100.182/2019-20</t>
  </si>
  <si>
    <t>25381.100.186/2019-16</t>
  </si>
  <si>
    <t>25381.100.187/2019-52</t>
  </si>
  <si>
    <t>25382.100.344/2019-10</t>
  </si>
  <si>
    <t>25380.101.622/2019-76</t>
  </si>
  <si>
    <t>25030.100.537/2019-61</t>
  </si>
  <si>
    <t>25030.100.538/2019-13</t>
  </si>
  <si>
    <t>25030.100.539/2019-50</t>
  </si>
  <si>
    <t>25385.100.045/2019-55</t>
  </si>
  <si>
    <t>25030.100.560/2019-55</t>
  </si>
  <si>
    <t>25383.100.275/2019-34</t>
  </si>
  <si>
    <t>25383.100.288/2019-11</t>
  </si>
  <si>
    <t>REM.SEM SAQUE                                                                   57   PROCESSO(S)                                    Total Valores:       21.981.243,26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</si>
</sst>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43" formatCode="_-* #,##0.00_-;\-* #,##0.00_-;_-* &quot;-&quot;??_-;_-@_-"/>
    <numFmt numFmtId="164" formatCode="0.0000"/>
    <numFmt numFmtId="165" formatCode="0.00000"/>
    <numFmt numFmtId="166" formatCode="&quot;R$&quot;\ #,##0.00"/>
    <numFmt numFmtId="167" formatCode="0.000"/>
    <numFmt numFmtId="168" formatCode="#,##0.000"/>
  </numFmts>
  <fonts count="2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3F3F3F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1D1D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center" wrapText="1"/>
    </xf>
    <xf numFmtId="43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3" fontId="4" fillId="5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4" fontId="16" fillId="5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" fontId="17" fillId="5" borderId="3" xfId="0" applyNumberFormat="1" applyFont="1" applyFill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 wrapText="1"/>
    </xf>
    <xf numFmtId="166" fontId="16" fillId="5" borderId="3" xfId="0" applyNumberFormat="1" applyFont="1" applyFill="1" applyBorder="1" applyAlignment="1">
      <alignment horizontal="center" vertical="center" wrapText="1"/>
    </xf>
    <xf numFmtId="166" fontId="16" fillId="5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166" fontId="3" fillId="5" borderId="3" xfId="0" applyNumberFormat="1" applyFont="1" applyFill="1" applyBorder="1" applyAlignment="1">
      <alignment horizontal="center" vertical="center"/>
    </xf>
    <xf numFmtId="166" fontId="3" fillId="5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43" fontId="18" fillId="5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5" borderId="3" xfId="0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6" fillId="6" borderId="3" xfId="0" applyFont="1" applyFill="1" applyBorder="1" applyAlignment="1">
      <alignment wrapText="1"/>
    </xf>
    <xf numFmtId="0" fontId="16" fillId="3" borderId="3" xfId="0" applyFont="1" applyFill="1" applyBorder="1" applyAlignment="1">
      <alignment horizontal="center" vertical="center"/>
    </xf>
    <xf numFmtId="7" fontId="16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0" fillId="0" borderId="7" xfId="0" applyFont="1" applyBorder="1" applyAlignment="1"/>
    <xf numFmtId="0" fontId="21" fillId="0" borderId="8" xfId="0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0" fontId="16" fillId="3" borderId="7" xfId="0" applyFont="1" applyFill="1" applyBorder="1" applyAlignment="1"/>
    <xf numFmtId="0" fontId="22" fillId="3" borderId="8" xfId="0" applyFont="1" applyFill="1" applyBorder="1" applyAlignment="1">
      <alignment horizontal="center" vertical="center"/>
    </xf>
    <xf numFmtId="4" fontId="22" fillId="3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166" fontId="23" fillId="5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3" fontId="15" fillId="6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" fontId="15" fillId="0" borderId="3" xfId="1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1D1D"/>
      <color rgb="FF006600"/>
      <color rgb="FF00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8876-E244-4FDB-A6C6-B51937A9242E}">
  <dimension ref="A1:D216"/>
  <sheetViews>
    <sheetView topLeftCell="A214" workbookViewId="0">
      <selection activeCell="D229" sqref="D229"/>
    </sheetView>
  </sheetViews>
  <sheetFormatPr defaultColWidth="16" defaultRowHeight="31.5" customHeight="1" x14ac:dyDescent="0.25"/>
  <cols>
    <col min="1" max="1" width="21.140625" style="116" bestFit="1" customWidth="1"/>
    <col min="2" max="2" width="12.85546875" style="116" bestFit="1" customWidth="1"/>
    <col min="3" max="3" width="12.5703125" style="116" bestFit="1" customWidth="1"/>
    <col min="4" max="4" width="14.7109375" style="116" bestFit="1" customWidth="1"/>
    <col min="5" max="16384" width="16" style="116"/>
  </cols>
  <sheetData>
    <row r="1" spans="1:4" ht="60" x14ac:dyDescent="0.25">
      <c r="A1" s="114" t="s">
        <v>804</v>
      </c>
      <c r="B1" s="114" t="s">
        <v>805</v>
      </c>
      <c r="C1" s="114" t="s">
        <v>806</v>
      </c>
      <c r="D1" s="115" t="s">
        <v>807</v>
      </c>
    </row>
    <row r="2" spans="1:4" ht="31.5" customHeight="1" x14ac:dyDescent="0.25">
      <c r="A2" s="117" t="s">
        <v>1811</v>
      </c>
      <c r="B2" s="117" t="s">
        <v>473</v>
      </c>
      <c r="C2" s="117" t="s">
        <v>1812</v>
      </c>
      <c r="D2" s="123">
        <v>22</v>
      </c>
    </row>
    <row r="3" spans="1:4" ht="31.5" customHeight="1" x14ac:dyDescent="0.25">
      <c r="A3" s="70" t="s">
        <v>1813</v>
      </c>
      <c r="B3" s="70" t="s">
        <v>1021</v>
      </c>
      <c r="C3" s="70" t="s">
        <v>1814</v>
      </c>
      <c r="D3" s="74">
        <v>26</v>
      </c>
    </row>
    <row r="4" spans="1:4" ht="31.5" customHeight="1" x14ac:dyDescent="0.25">
      <c r="A4" s="118" t="s">
        <v>1815</v>
      </c>
      <c r="B4" s="124" t="s">
        <v>1021</v>
      </c>
      <c r="C4" s="70" t="str">
        <f>C3</f>
        <v>TIPO 4</v>
      </c>
      <c r="D4" s="125">
        <v>34</v>
      </c>
    </row>
    <row r="5" spans="1:4" ht="31.5" customHeight="1" x14ac:dyDescent="0.25">
      <c r="A5" s="118" t="s">
        <v>1816</v>
      </c>
      <c r="B5" s="124" t="s">
        <v>23</v>
      </c>
      <c r="C5" s="70" t="s">
        <v>1814</v>
      </c>
      <c r="D5" s="125">
        <v>26</v>
      </c>
    </row>
    <row r="6" spans="1:4" ht="31.5" customHeight="1" x14ac:dyDescent="0.25">
      <c r="A6" s="119" t="s">
        <v>1817</v>
      </c>
      <c r="B6" s="124" t="s">
        <v>23</v>
      </c>
      <c r="C6" s="70" t="s">
        <v>1814</v>
      </c>
      <c r="D6" s="125">
        <v>22</v>
      </c>
    </row>
    <row r="7" spans="1:4" ht="31.5" customHeight="1" x14ac:dyDescent="0.25">
      <c r="A7" s="120" t="s">
        <v>1818</v>
      </c>
      <c r="B7" s="124" t="s">
        <v>23</v>
      </c>
      <c r="C7" s="70" t="s">
        <v>1814</v>
      </c>
      <c r="D7" s="125">
        <v>264.05</v>
      </c>
    </row>
    <row r="8" spans="1:4" ht="31.5" customHeight="1" x14ac:dyDescent="0.25">
      <c r="A8" s="121" t="s">
        <v>1819</v>
      </c>
      <c r="B8" s="118" t="s">
        <v>930</v>
      </c>
      <c r="C8" s="70" t="s">
        <v>1812</v>
      </c>
      <c r="D8" s="125">
        <v>110</v>
      </c>
    </row>
    <row r="9" spans="1:4" ht="31.5" customHeight="1" x14ac:dyDescent="0.25">
      <c r="A9" s="121" t="s">
        <v>1820</v>
      </c>
      <c r="B9" s="118" t="s">
        <v>23</v>
      </c>
      <c r="C9" s="70" t="s">
        <v>1814</v>
      </c>
      <c r="D9" s="125">
        <v>29</v>
      </c>
    </row>
    <row r="10" spans="1:4" ht="31.5" customHeight="1" x14ac:dyDescent="0.25">
      <c r="A10" s="121" t="s">
        <v>1821</v>
      </c>
      <c r="B10" s="118" t="s">
        <v>23</v>
      </c>
      <c r="C10" s="70" t="s">
        <v>1814</v>
      </c>
      <c r="D10" s="125">
        <v>72</v>
      </c>
    </row>
    <row r="11" spans="1:4" ht="31.5" customHeight="1" x14ac:dyDescent="0.25">
      <c r="A11" s="120" t="s">
        <v>1822</v>
      </c>
      <c r="B11" s="118" t="s">
        <v>23</v>
      </c>
      <c r="C11" s="70" t="s">
        <v>1814</v>
      </c>
      <c r="D11" s="125">
        <v>218</v>
      </c>
    </row>
    <row r="12" spans="1:4" ht="31.5" customHeight="1" x14ac:dyDescent="0.25">
      <c r="A12" s="121" t="s">
        <v>1823</v>
      </c>
      <c r="B12" s="118" t="s">
        <v>1021</v>
      </c>
      <c r="C12" s="70" t="s">
        <v>1814</v>
      </c>
      <c r="D12" s="125">
        <v>354.52</v>
      </c>
    </row>
    <row r="13" spans="1:4" ht="31.5" customHeight="1" x14ac:dyDescent="0.25">
      <c r="A13" s="121" t="s">
        <v>1824</v>
      </c>
      <c r="B13" s="118" t="s">
        <v>930</v>
      </c>
      <c r="C13" s="70" t="s">
        <v>1814</v>
      </c>
      <c r="D13" s="125">
        <v>37</v>
      </c>
    </row>
    <row r="14" spans="1:4" ht="31.5" customHeight="1" x14ac:dyDescent="0.25">
      <c r="A14" s="121" t="s">
        <v>1825</v>
      </c>
      <c r="B14" s="118" t="s">
        <v>23</v>
      </c>
      <c r="C14" s="70" t="s">
        <v>1814</v>
      </c>
      <c r="D14" s="125">
        <v>23</v>
      </c>
    </row>
    <row r="15" spans="1:4" ht="31.5" customHeight="1" x14ac:dyDescent="0.25">
      <c r="A15" s="121" t="s">
        <v>1826</v>
      </c>
      <c r="B15" s="118" t="s">
        <v>23</v>
      </c>
      <c r="C15" s="70" t="s">
        <v>1814</v>
      </c>
      <c r="D15" s="125">
        <v>28</v>
      </c>
    </row>
    <row r="16" spans="1:4" ht="31.5" customHeight="1" x14ac:dyDescent="0.25">
      <c r="A16" s="121" t="s">
        <v>1827</v>
      </c>
      <c r="B16" s="118" t="s">
        <v>23</v>
      </c>
      <c r="C16" s="70" t="s">
        <v>1814</v>
      </c>
      <c r="D16" s="125">
        <v>273.60000000000002</v>
      </c>
    </row>
    <row r="17" spans="1:4" ht="31.5" customHeight="1" x14ac:dyDescent="0.25">
      <c r="A17" s="121" t="s">
        <v>1811</v>
      </c>
      <c r="B17" s="118" t="s">
        <v>473</v>
      </c>
      <c r="C17" s="70" t="s">
        <v>1812</v>
      </c>
      <c r="D17" s="125">
        <v>110</v>
      </c>
    </row>
    <row r="18" spans="1:4" ht="31.5" customHeight="1" x14ac:dyDescent="0.25">
      <c r="A18" s="121" t="s">
        <v>1828</v>
      </c>
      <c r="B18" s="118" t="s">
        <v>23</v>
      </c>
      <c r="C18" s="70" t="s">
        <v>1814</v>
      </c>
      <c r="D18" s="125">
        <v>24.51</v>
      </c>
    </row>
    <row r="19" spans="1:4" ht="31.5" customHeight="1" x14ac:dyDescent="0.25">
      <c r="A19" s="121" t="s">
        <v>1829</v>
      </c>
      <c r="B19" s="118" t="s">
        <v>23</v>
      </c>
      <c r="C19" s="70" t="s">
        <v>1814</v>
      </c>
      <c r="D19" s="125">
        <v>36.520000000000003</v>
      </c>
    </row>
    <row r="20" spans="1:4" ht="31.5" customHeight="1" x14ac:dyDescent="0.25">
      <c r="A20" s="121" t="s">
        <v>1830</v>
      </c>
      <c r="B20" s="118" t="s">
        <v>23</v>
      </c>
      <c r="C20" s="70" t="s">
        <v>1814</v>
      </c>
      <c r="D20" s="125">
        <v>37.130000000000003</v>
      </c>
    </row>
    <row r="21" spans="1:4" ht="31.5" customHeight="1" x14ac:dyDescent="0.25">
      <c r="A21" s="119" t="s">
        <v>1831</v>
      </c>
      <c r="B21" s="118" t="s">
        <v>23</v>
      </c>
      <c r="C21" s="70" t="s">
        <v>1814</v>
      </c>
      <c r="D21" s="125">
        <v>22</v>
      </c>
    </row>
    <row r="22" spans="1:4" ht="31.5" customHeight="1" x14ac:dyDescent="0.25">
      <c r="A22" s="118" t="s">
        <v>1832</v>
      </c>
      <c r="B22" s="118" t="s">
        <v>23</v>
      </c>
      <c r="C22" s="70" t="s">
        <v>1814</v>
      </c>
      <c r="D22" s="125">
        <v>47.4</v>
      </c>
    </row>
    <row r="23" spans="1:4" ht="31.5" customHeight="1" x14ac:dyDescent="0.25">
      <c r="A23" s="118" t="s">
        <v>1918</v>
      </c>
      <c r="B23" s="118" t="s">
        <v>23</v>
      </c>
      <c r="C23" s="70" t="s">
        <v>1814</v>
      </c>
      <c r="D23" s="125">
        <v>52.8</v>
      </c>
    </row>
    <row r="24" spans="1:4" ht="31.5" customHeight="1" x14ac:dyDescent="0.25">
      <c r="A24" s="118" t="s">
        <v>1919</v>
      </c>
      <c r="B24" s="118" t="s">
        <v>954</v>
      </c>
      <c r="C24" s="70" t="s">
        <v>1814</v>
      </c>
      <c r="D24" s="125">
        <v>39.369999999999997</v>
      </c>
    </row>
    <row r="25" spans="1:4" ht="31.5" customHeight="1" x14ac:dyDescent="0.25">
      <c r="A25" s="118" t="s">
        <v>1920</v>
      </c>
      <c r="B25" s="118" t="s">
        <v>930</v>
      </c>
      <c r="C25" s="70" t="s">
        <v>1872</v>
      </c>
      <c r="D25" s="125">
        <v>41.77</v>
      </c>
    </row>
    <row r="26" spans="1:4" ht="31.5" customHeight="1" x14ac:dyDescent="0.25">
      <c r="A26" s="118" t="s">
        <v>1921</v>
      </c>
      <c r="B26" s="118" t="s">
        <v>23</v>
      </c>
      <c r="C26" s="70" t="s">
        <v>1814</v>
      </c>
      <c r="D26" s="125">
        <v>149.5</v>
      </c>
    </row>
    <row r="27" spans="1:4" ht="31.5" customHeight="1" x14ac:dyDescent="0.25">
      <c r="A27" s="118" t="s">
        <v>1922</v>
      </c>
      <c r="B27" s="118" t="s">
        <v>23</v>
      </c>
      <c r="C27" s="70" t="s">
        <v>1814</v>
      </c>
      <c r="D27" s="125">
        <v>141.5</v>
      </c>
    </row>
    <row r="28" spans="1:4" ht="31.5" customHeight="1" x14ac:dyDescent="0.25">
      <c r="A28" s="118" t="s">
        <v>1923</v>
      </c>
      <c r="B28" s="118" t="s">
        <v>23</v>
      </c>
      <c r="C28" s="70" t="s">
        <v>1814</v>
      </c>
      <c r="D28" s="125">
        <v>37.630000000000003</v>
      </c>
    </row>
    <row r="29" spans="1:4" ht="31.5" customHeight="1" x14ac:dyDescent="0.25">
      <c r="A29" s="118" t="s">
        <v>1924</v>
      </c>
      <c r="B29" s="118" t="s">
        <v>930</v>
      </c>
      <c r="C29" s="70" t="s">
        <v>1814</v>
      </c>
      <c r="D29" s="125">
        <v>39.840000000000003</v>
      </c>
    </row>
    <row r="30" spans="1:4" ht="31.5" customHeight="1" x14ac:dyDescent="0.25">
      <c r="A30" s="118" t="s">
        <v>570</v>
      </c>
      <c r="B30" s="118" t="s">
        <v>23</v>
      </c>
      <c r="C30" s="70" t="s">
        <v>1812</v>
      </c>
      <c r="D30" s="125">
        <v>58.93</v>
      </c>
    </row>
    <row r="31" spans="1:4" ht="31.5" customHeight="1" x14ac:dyDescent="0.25">
      <c r="A31" s="118" t="s">
        <v>1925</v>
      </c>
      <c r="B31" s="118" t="s">
        <v>23</v>
      </c>
      <c r="C31" s="70" t="s">
        <v>1814</v>
      </c>
      <c r="D31" s="125">
        <v>22</v>
      </c>
    </row>
    <row r="32" spans="1:4" ht="31.5" customHeight="1" x14ac:dyDescent="0.25">
      <c r="A32" s="118" t="s">
        <v>1926</v>
      </c>
      <c r="B32" s="118" t="s">
        <v>473</v>
      </c>
      <c r="C32" s="70" t="s">
        <v>1812</v>
      </c>
      <c r="D32" s="125">
        <v>22</v>
      </c>
    </row>
    <row r="33" spans="1:4" ht="31.5" customHeight="1" x14ac:dyDescent="0.25">
      <c r="A33" s="118" t="s">
        <v>1927</v>
      </c>
      <c r="B33" s="118" t="s">
        <v>954</v>
      </c>
      <c r="C33" s="70" t="s">
        <v>1814</v>
      </c>
      <c r="D33" s="125">
        <v>38.17</v>
      </c>
    </row>
    <row r="34" spans="1:4" ht="31.5" customHeight="1" x14ac:dyDescent="0.25">
      <c r="A34" s="118" t="s">
        <v>1928</v>
      </c>
      <c r="B34" s="118" t="s">
        <v>954</v>
      </c>
      <c r="C34" s="70" t="s">
        <v>1814</v>
      </c>
      <c r="D34" s="125">
        <v>26.88</v>
      </c>
    </row>
    <row r="35" spans="1:4" ht="31.5" customHeight="1" x14ac:dyDescent="0.25">
      <c r="A35" s="118" t="s">
        <v>1929</v>
      </c>
      <c r="B35" s="118" t="s">
        <v>1839</v>
      </c>
      <c r="C35" s="70" t="s">
        <v>1812</v>
      </c>
      <c r="D35" s="125">
        <v>110</v>
      </c>
    </row>
    <row r="36" spans="1:4" ht="31.5" customHeight="1" x14ac:dyDescent="0.25">
      <c r="A36" s="118" t="s">
        <v>1930</v>
      </c>
      <c r="B36" s="118" t="s">
        <v>473</v>
      </c>
      <c r="C36" s="70" t="s">
        <v>1814</v>
      </c>
      <c r="D36" s="125">
        <v>41.52</v>
      </c>
    </row>
    <row r="37" spans="1:4" ht="31.5" customHeight="1" x14ac:dyDescent="0.25">
      <c r="A37" s="118" t="s">
        <v>1931</v>
      </c>
      <c r="B37" s="118" t="s">
        <v>23</v>
      </c>
      <c r="C37" s="70" t="s">
        <v>1814</v>
      </c>
      <c r="D37" s="125">
        <v>22</v>
      </c>
    </row>
    <row r="38" spans="1:4" ht="31.5" customHeight="1" x14ac:dyDescent="0.25">
      <c r="A38" s="118" t="s">
        <v>1932</v>
      </c>
      <c r="B38" s="67" t="s">
        <v>954</v>
      </c>
      <c r="C38" s="70" t="s">
        <v>1814</v>
      </c>
      <c r="D38" s="125">
        <v>40.81</v>
      </c>
    </row>
    <row r="39" spans="1:4" ht="31.5" customHeight="1" x14ac:dyDescent="0.25">
      <c r="A39" s="118" t="s">
        <v>1933</v>
      </c>
      <c r="B39" s="118" t="s">
        <v>495</v>
      </c>
      <c r="C39" s="70" t="s">
        <v>1814</v>
      </c>
      <c r="D39" s="125">
        <v>41.48</v>
      </c>
    </row>
    <row r="40" spans="1:4" ht="31.5" customHeight="1" x14ac:dyDescent="0.25">
      <c r="A40" s="118" t="s">
        <v>1934</v>
      </c>
      <c r="B40" s="118" t="s">
        <v>954</v>
      </c>
      <c r="C40" s="70" t="s">
        <v>1814</v>
      </c>
      <c r="D40" s="125">
        <v>26.48</v>
      </c>
    </row>
    <row r="41" spans="1:4" ht="31.5" customHeight="1" x14ac:dyDescent="0.25">
      <c r="A41" s="118" t="s">
        <v>1935</v>
      </c>
      <c r="B41" s="118" t="s">
        <v>954</v>
      </c>
      <c r="C41" s="70" t="s">
        <v>1814</v>
      </c>
      <c r="D41" s="125">
        <v>33.85</v>
      </c>
    </row>
    <row r="42" spans="1:4" ht="31.5" customHeight="1" x14ac:dyDescent="0.25">
      <c r="A42" s="118" t="s">
        <v>1936</v>
      </c>
      <c r="B42" s="118" t="s">
        <v>954</v>
      </c>
      <c r="C42" s="70" t="s">
        <v>1814</v>
      </c>
      <c r="D42" s="125">
        <v>382.42</v>
      </c>
    </row>
    <row r="43" spans="1:4" ht="31.5" customHeight="1" x14ac:dyDescent="0.25">
      <c r="A43" s="118" t="s">
        <v>1937</v>
      </c>
      <c r="B43" s="118" t="s">
        <v>954</v>
      </c>
      <c r="C43" s="70" t="s">
        <v>1814</v>
      </c>
      <c r="D43" s="125">
        <v>32</v>
      </c>
    </row>
    <row r="44" spans="1:4" ht="31.5" customHeight="1" x14ac:dyDescent="0.25">
      <c r="A44" s="118" t="s">
        <v>1938</v>
      </c>
      <c r="B44" s="118" t="s">
        <v>954</v>
      </c>
      <c r="C44" s="70" t="s">
        <v>1814</v>
      </c>
      <c r="D44" s="125">
        <v>22</v>
      </c>
    </row>
    <row r="45" spans="1:4" ht="31.5" customHeight="1" x14ac:dyDescent="0.25">
      <c r="A45" s="118" t="s">
        <v>1939</v>
      </c>
      <c r="B45" s="118" t="s">
        <v>23</v>
      </c>
      <c r="C45" s="70" t="s">
        <v>1814</v>
      </c>
      <c r="D45" s="125">
        <v>22</v>
      </c>
    </row>
    <row r="46" spans="1:4" ht="31.5" customHeight="1" x14ac:dyDescent="0.25">
      <c r="A46" s="118" t="s">
        <v>1933</v>
      </c>
      <c r="B46" s="118" t="s">
        <v>495</v>
      </c>
      <c r="C46" s="70" t="s">
        <v>1814</v>
      </c>
      <c r="D46" s="125">
        <v>42.08</v>
      </c>
    </row>
    <row r="47" spans="1:4" ht="31.5" customHeight="1" x14ac:dyDescent="0.25">
      <c r="A47" s="118" t="s">
        <v>1940</v>
      </c>
      <c r="B47" s="118" t="s">
        <v>954</v>
      </c>
      <c r="C47" s="70" t="s">
        <v>1814</v>
      </c>
      <c r="D47" s="125">
        <v>42.82</v>
      </c>
    </row>
    <row r="48" spans="1:4" ht="31.5" customHeight="1" x14ac:dyDescent="0.25">
      <c r="A48" s="118" t="s">
        <v>1941</v>
      </c>
      <c r="B48" s="118" t="s">
        <v>1021</v>
      </c>
      <c r="C48" s="70" t="s">
        <v>1814</v>
      </c>
      <c r="D48" s="125">
        <v>22</v>
      </c>
    </row>
    <row r="49" spans="1:4" ht="31.5" customHeight="1" x14ac:dyDescent="0.25">
      <c r="A49" s="118" t="s">
        <v>1942</v>
      </c>
      <c r="B49" s="118" t="s">
        <v>18</v>
      </c>
      <c r="C49" s="70" t="s">
        <v>1814</v>
      </c>
      <c r="D49" s="125">
        <v>746.69</v>
      </c>
    </row>
    <row r="50" spans="1:4" ht="31.5" customHeight="1" x14ac:dyDescent="0.25">
      <c r="A50" s="118" t="s">
        <v>1943</v>
      </c>
      <c r="B50" s="118" t="s">
        <v>954</v>
      </c>
      <c r="C50" s="70" t="s">
        <v>1812</v>
      </c>
      <c r="D50" s="125">
        <v>110</v>
      </c>
    </row>
    <row r="51" spans="1:4" ht="31.5" customHeight="1" x14ac:dyDescent="0.25">
      <c r="A51" s="118" t="s">
        <v>1944</v>
      </c>
      <c r="B51" s="118" t="s">
        <v>1021</v>
      </c>
      <c r="C51" s="70" t="s">
        <v>1814</v>
      </c>
      <c r="D51" s="125">
        <v>22</v>
      </c>
    </row>
    <row r="52" spans="1:4" ht="31.5" customHeight="1" x14ac:dyDescent="0.25">
      <c r="A52" s="118" t="s">
        <v>1945</v>
      </c>
      <c r="B52" s="118" t="s">
        <v>1021</v>
      </c>
      <c r="C52" s="70" t="s">
        <v>1814</v>
      </c>
      <c r="D52" s="125">
        <v>22</v>
      </c>
    </row>
    <row r="53" spans="1:4" ht="31.5" customHeight="1" x14ac:dyDescent="0.25">
      <c r="A53" s="118" t="s">
        <v>1946</v>
      </c>
      <c r="B53" s="118" t="s">
        <v>1021</v>
      </c>
      <c r="C53" s="70" t="s">
        <v>1814</v>
      </c>
      <c r="D53" s="125">
        <v>22</v>
      </c>
    </row>
    <row r="54" spans="1:4" ht="31.5" customHeight="1" x14ac:dyDescent="0.25">
      <c r="A54" s="118" t="s">
        <v>1947</v>
      </c>
      <c r="B54" s="118" t="s">
        <v>1021</v>
      </c>
      <c r="C54" s="70" t="s">
        <v>1814</v>
      </c>
      <c r="D54" s="125">
        <v>29.23</v>
      </c>
    </row>
    <row r="55" spans="1:4" ht="31.5" customHeight="1" x14ac:dyDescent="0.25">
      <c r="A55" s="118" t="s">
        <v>1948</v>
      </c>
      <c r="B55" s="118" t="s">
        <v>930</v>
      </c>
      <c r="C55" s="70" t="s">
        <v>1814</v>
      </c>
      <c r="D55" s="125">
        <v>22</v>
      </c>
    </row>
    <row r="56" spans="1:4" ht="31.5" customHeight="1" x14ac:dyDescent="0.25">
      <c r="A56" s="118" t="s">
        <v>1949</v>
      </c>
      <c r="B56" s="118" t="s">
        <v>18</v>
      </c>
      <c r="C56" s="70" t="s">
        <v>1814</v>
      </c>
      <c r="D56" s="125">
        <v>281.12</v>
      </c>
    </row>
    <row r="57" spans="1:4" ht="31.5" customHeight="1" x14ac:dyDescent="0.25">
      <c r="A57" s="118" t="s">
        <v>1943</v>
      </c>
      <c r="B57" s="118" t="s">
        <v>954</v>
      </c>
      <c r="C57" s="70" t="s">
        <v>1812</v>
      </c>
      <c r="D57" s="125">
        <v>110</v>
      </c>
    </row>
    <row r="58" spans="1:4" ht="31.5" customHeight="1" x14ac:dyDescent="0.25">
      <c r="A58" s="118" t="s">
        <v>1950</v>
      </c>
      <c r="B58" s="118" t="s">
        <v>23</v>
      </c>
      <c r="C58" s="70" t="s">
        <v>1814</v>
      </c>
      <c r="D58" s="125">
        <v>22</v>
      </c>
    </row>
    <row r="59" spans="1:4" ht="31.5" customHeight="1" x14ac:dyDescent="0.25">
      <c r="A59" s="118" t="s">
        <v>1951</v>
      </c>
      <c r="B59" s="118" t="s">
        <v>23</v>
      </c>
      <c r="C59" s="70" t="s">
        <v>1814</v>
      </c>
      <c r="D59" s="125">
        <v>22</v>
      </c>
    </row>
    <row r="60" spans="1:4" ht="31.5" customHeight="1" x14ac:dyDescent="0.25">
      <c r="A60" s="118" t="s">
        <v>1952</v>
      </c>
      <c r="B60" s="118" t="s">
        <v>23</v>
      </c>
      <c r="C60" s="70" t="s">
        <v>1814</v>
      </c>
      <c r="D60" s="125">
        <v>46.67</v>
      </c>
    </row>
    <row r="61" spans="1:4" ht="31.5" customHeight="1" x14ac:dyDescent="0.25">
      <c r="A61" s="118" t="s">
        <v>1953</v>
      </c>
      <c r="B61" s="118" t="s">
        <v>554</v>
      </c>
      <c r="C61" s="70" t="s">
        <v>1812</v>
      </c>
      <c r="D61" s="125">
        <v>110</v>
      </c>
    </row>
    <row r="62" spans="1:4" ht="31.5" customHeight="1" x14ac:dyDescent="0.25">
      <c r="A62" s="118" t="s">
        <v>1954</v>
      </c>
      <c r="B62" s="118" t="s">
        <v>23</v>
      </c>
      <c r="C62" s="70" t="s">
        <v>1814</v>
      </c>
      <c r="D62" s="125">
        <v>22</v>
      </c>
    </row>
    <row r="63" spans="1:4" ht="31.5" customHeight="1" x14ac:dyDescent="0.25">
      <c r="A63" s="118" t="s">
        <v>1955</v>
      </c>
      <c r="B63" s="118" t="s">
        <v>954</v>
      </c>
      <c r="C63" s="70" t="s">
        <v>1814</v>
      </c>
      <c r="D63" s="125">
        <v>62.76</v>
      </c>
    </row>
    <row r="64" spans="1:4" ht="31.5" customHeight="1" x14ac:dyDescent="0.25">
      <c r="A64" s="118" t="s">
        <v>1956</v>
      </c>
      <c r="B64" s="118" t="s">
        <v>954</v>
      </c>
      <c r="C64" s="70" t="s">
        <v>1814</v>
      </c>
      <c r="D64" s="125">
        <v>39.799999999999997</v>
      </c>
    </row>
    <row r="65" spans="1:4" ht="31.5" customHeight="1" x14ac:dyDescent="0.25">
      <c r="A65" s="70" t="s">
        <v>380</v>
      </c>
      <c r="B65" s="70" t="s">
        <v>954</v>
      </c>
      <c r="C65" s="70" t="s">
        <v>1814</v>
      </c>
      <c r="D65" s="74">
        <v>47.74</v>
      </c>
    </row>
    <row r="66" spans="1:4" ht="31.5" customHeight="1" x14ac:dyDescent="0.25">
      <c r="A66" s="70" t="s">
        <v>220</v>
      </c>
      <c r="B66" s="70" t="s">
        <v>930</v>
      </c>
      <c r="C66" s="70" t="s">
        <v>1814</v>
      </c>
      <c r="D66" s="74">
        <v>33.15</v>
      </c>
    </row>
    <row r="67" spans="1:4" ht="31.5" customHeight="1" x14ac:dyDescent="0.25">
      <c r="A67" s="118" t="s">
        <v>385</v>
      </c>
      <c r="B67" s="124" t="s">
        <v>954</v>
      </c>
      <c r="C67" s="70" t="s">
        <v>1814</v>
      </c>
      <c r="D67" s="125">
        <v>22</v>
      </c>
    </row>
    <row r="68" spans="1:4" ht="31.5" customHeight="1" x14ac:dyDescent="0.25">
      <c r="A68" s="118" t="s">
        <v>1833</v>
      </c>
      <c r="B68" s="124" t="s">
        <v>1834</v>
      </c>
      <c r="C68" s="70" t="s">
        <v>1814</v>
      </c>
      <c r="D68" s="125">
        <v>22</v>
      </c>
    </row>
    <row r="69" spans="1:4" ht="31.5" customHeight="1" x14ac:dyDescent="0.25">
      <c r="A69" s="119" t="s">
        <v>937</v>
      </c>
      <c r="B69" s="124" t="s">
        <v>473</v>
      </c>
      <c r="C69" s="70" t="s">
        <v>1812</v>
      </c>
      <c r="D69" s="125">
        <v>110</v>
      </c>
    </row>
    <row r="70" spans="1:4" ht="31.5" customHeight="1" x14ac:dyDescent="0.25">
      <c r="A70" s="120" t="s">
        <v>580</v>
      </c>
      <c r="B70" s="124" t="s">
        <v>23</v>
      </c>
      <c r="C70" s="70" t="s">
        <v>1812</v>
      </c>
      <c r="D70" s="125">
        <v>110</v>
      </c>
    </row>
    <row r="71" spans="1:4" ht="31.5" customHeight="1" x14ac:dyDescent="0.25">
      <c r="A71" s="121" t="s">
        <v>1833</v>
      </c>
      <c r="B71" s="118" t="s">
        <v>23</v>
      </c>
      <c r="C71" s="70" t="s">
        <v>1814</v>
      </c>
      <c r="D71" s="125">
        <v>22</v>
      </c>
    </row>
    <row r="72" spans="1:4" ht="31.5" customHeight="1" x14ac:dyDescent="0.25">
      <c r="A72" s="121" t="s">
        <v>383</v>
      </c>
      <c r="B72" s="118" t="s">
        <v>954</v>
      </c>
      <c r="C72" s="70" t="s">
        <v>1814</v>
      </c>
      <c r="D72" s="125">
        <v>26.6</v>
      </c>
    </row>
    <row r="73" spans="1:4" ht="31.5" customHeight="1" x14ac:dyDescent="0.25">
      <c r="A73" s="121" t="s">
        <v>1835</v>
      </c>
      <c r="B73" s="118" t="s">
        <v>954</v>
      </c>
      <c r="C73" s="70" t="s">
        <v>1814</v>
      </c>
      <c r="D73" s="125">
        <v>26.48</v>
      </c>
    </row>
    <row r="74" spans="1:4" ht="31.5" customHeight="1" x14ac:dyDescent="0.25">
      <c r="A74" s="120" t="s">
        <v>1836</v>
      </c>
      <c r="B74" s="118" t="s">
        <v>954</v>
      </c>
      <c r="C74" s="70" t="s">
        <v>1814</v>
      </c>
      <c r="D74" s="125">
        <v>39.950000000000003</v>
      </c>
    </row>
    <row r="75" spans="1:4" ht="31.5" customHeight="1" x14ac:dyDescent="0.25">
      <c r="A75" s="121" t="s">
        <v>1837</v>
      </c>
      <c r="B75" s="118" t="s">
        <v>1838</v>
      </c>
      <c r="C75" s="70" t="s">
        <v>1814</v>
      </c>
      <c r="D75" s="125">
        <v>22</v>
      </c>
    </row>
    <row r="76" spans="1:4" ht="31.5" customHeight="1" x14ac:dyDescent="0.25">
      <c r="A76" s="121" t="s">
        <v>498</v>
      </c>
      <c r="B76" s="118" t="s">
        <v>23</v>
      </c>
      <c r="C76" s="70" t="s">
        <v>1814</v>
      </c>
      <c r="D76" s="125">
        <v>25.58</v>
      </c>
    </row>
    <row r="77" spans="1:4" ht="31.5" customHeight="1" x14ac:dyDescent="0.25">
      <c r="A77" s="121" t="s">
        <v>477</v>
      </c>
      <c r="B77" s="118" t="s">
        <v>23</v>
      </c>
      <c r="C77" s="70" t="s">
        <v>1814</v>
      </c>
      <c r="D77" s="125">
        <v>49.97</v>
      </c>
    </row>
    <row r="78" spans="1:4" ht="31.5" customHeight="1" x14ac:dyDescent="0.25">
      <c r="A78" s="121" t="s">
        <v>160</v>
      </c>
      <c r="B78" s="118" t="s">
        <v>23</v>
      </c>
      <c r="C78" s="70" t="s">
        <v>1814</v>
      </c>
      <c r="D78" s="125">
        <v>37.549999999999997</v>
      </c>
    </row>
    <row r="79" spans="1:4" ht="31.5" customHeight="1" x14ac:dyDescent="0.25">
      <c r="A79" s="121" t="s">
        <v>586</v>
      </c>
      <c r="B79" s="118" t="s">
        <v>554</v>
      </c>
      <c r="C79" s="70" t="s">
        <v>1812</v>
      </c>
      <c r="D79" s="125">
        <v>110</v>
      </c>
    </row>
    <row r="80" spans="1:4" ht="31.5" customHeight="1" x14ac:dyDescent="0.25">
      <c r="A80" s="121" t="s">
        <v>568</v>
      </c>
      <c r="B80" s="118" t="s">
        <v>473</v>
      </c>
      <c r="C80" s="70" t="s">
        <v>1812</v>
      </c>
      <c r="D80" s="125">
        <v>110</v>
      </c>
    </row>
    <row r="81" spans="1:4" ht="31.5" customHeight="1" x14ac:dyDescent="0.25">
      <c r="A81" s="121" t="s">
        <v>84</v>
      </c>
      <c r="B81" s="118" t="s">
        <v>80</v>
      </c>
      <c r="C81" s="70" t="s">
        <v>1814</v>
      </c>
      <c r="D81" s="125">
        <v>22</v>
      </c>
    </row>
    <row r="82" spans="1:4" ht="31.5" customHeight="1" x14ac:dyDescent="0.25">
      <c r="A82" s="121" t="s">
        <v>553</v>
      </c>
      <c r="B82" s="118" t="s">
        <v>554</v>
      </c>
      <c r="C82" s="70" t="s">
        <v>1812</v>
      </c>
      <c r="D82" s="125">
        <v>110</v>
      </c>
    </row>
    <row r="83" spans="1:4" ht="31.5" customHeight="1" x14ac:dyDescent="0.25">
      <c r="A83" s="121" t="s">
        <v>88</v>
      </c>
      <c r="B83" s="118" t="s">
        <v>80</v>
      </c>
      <c r="C83" s="70" t="s">
        <v>1814</v>
      </c>
      <c r="D83" s="125">
        <v>22</v>
      </c>
    </row>
    <row r="84" spans="1:4" ht="31.5" customHeight="1" x14ac:dyDescent="0.25">
      <c r="A84" s="119" t="s">
        <v>577</v>
      </c>
      <c r="B84" s="118" t="s">
        <v>1021</v>
      </c>
      <c r="C84" s="70" t="s">
        <v>1812</v>
      </c>
      <c r="D84" s="125">
        <v>110</v>
      </c>
    </row>
    <row r="85" spans="1:4" ht="31.5" customHeight="1" x14ac:dyDescent="0.25">
      <c r="A85" s="118" t="s">
        <v>44</v>
      </c>
      <c r="B85" s="118" t="s">
        <v>23</v>
      </c>
      <c r="C85" s="70" t="s">
        <v>1814</v>
      </c>
      <c r="D85" s="125">
        <v>35.22</v>
      </c>
    </row>
    <row r="86" spans="1:4" ht="31.5" customHeight="1" x14ac:dyDescent="0.25">
      <c r="A86" s="118" t="s">
        <v>54</v>
      </c>
      <c r="B86" s="118" t="s">
        <v>23</v>
      </c>
      <c r="C86" s="70" t="s">
        <v>1814</v>
      </c>
      <c r="D86" s="125">
        <v>28.4</v>
      </c>
    </row>
    <row r="87" spans="1:4" ht="31.5" customHeight="1" x14ac:dyDescent="0.25">
      <c r="A87" s="118" t="s">
        <v>35</v>
      </c>
      <c r="B87" s="118" t="s">
        <v>23</v>
      </c>
      <c r="C87" s="70" t="s">
        <v>1814</v>
      </c>
      <c r="D87" s="125">
        <v>29.1</v>
      </c>
    </row>
    <row r="88" spans="1:4" ht="31.5" customHeight="1" x14ac:dyDescent="0.25">
      <c r="A88" s="118" t="s">
        <v>39</v>
      </c>
      <c r="B88" s="118" t="s">
        <v>23</v>
      </c>
      <c r="C88" s="70" t="s">
        <v>1814</v>
      </c>
      <c r="D88" s="125">
        <v>30.17</v>
      </c>
    </row>
    <row r="89" spans="1:4" ht="31.5" customHeight="1" x14ac:dyDescent="0.25">
      <c r="A89" s="118" t="s">
        <v>79</v>
      </c>
      <c r="B89" s="118" t="s">
        <v>80</v>
      </c>
      <c r="C89" s="70" t="s">
        <v>1814</v>
      </c>
      <c r="D89" s="125">
        <v>271.39</v>
      </c>
    </row>
    <row r="90" spans="1:4" ht="31.5" customHeight="1" x14ac:dyDescent="0.25">
      <c r="A90" s="118" t="s">
        <v>432</v>
      </c>
      <c r="B90" s="118" t="s">
        <v>954</v>
      </c>
      <c r="C90" s="70" t="s">
        <v>1814</v>
      </c>
      <c r="D90" s="125">
        <v>34.42</v>
      </c>
    </row>
    <row r="91" spans="1:4" ht="31.5" customHeight="1" x14ac:dyDescent="0.25">
      <c r="A91" s="118" t="s">
        <v>188</v>
      </c>
      <c r="B91" s="118" t="s">
        <v>954</v>
      </c>
      <c r="C91" s="70" t="s">
        <v>1814</v>
      </c>
      <c r="D91" s="125">
        <v>24.73</v>
      </c>
    </row>
    <row r="92" spans="1:4" ht="31.5" customHeight="1" x14ac:dyDescent="0.25">
      <c r="A92" s="118" t="s">
        <v>39</v>
      </c>
      <c r="B92" s="118" t="s">
        <v>23</v>
      </c>
      <c r="C92" s="70" t="s">
        <v>1814</v>
      </c>
      <c r="D92" s="125">
        <v>24.78</v>
      </c>
    </row>
    <row r="93" spans="1:4" ht="31.5" customHeight="1" x14ac:dyDescent="0.25">
      <c r="A93" s="118" t="s">
        <v>668</v>
      </c>
      <c r="B93" s="118" t="s">
        <v>1839</v>
      </c>
      <c r="C93" s="70" t="s">
        <v>1812</v>
      </c>
      <c r="D93" s="125">
        <v>110</v>
      </c>
    </row>
    <row r="94" spans="1:4" ht="31.5" customHeight="1" x14ac:dyDescent="0.25">
      <c r="A94" s="118" t="s">
        <v>56</v>
      </c>
      <c r="B94" s="118" t="s">
        <v>57</v>
      </c>
      <c r="C94" s="70" t="s">
        <v>1814</v>
      </c>
      <c r="D94" s="125">
        <v>34.35</v>
      </c>
    </row>
    <row r="95" spans="1:4" ht="31.5" customHeight="1" x14ac:dyDescent="0.25">
      <c r="A95" s="118" t="s">
        <v>46</v>
      </c>
      <c r="B95" s="118" t="s">
        <v>23</v>
      </c>
      <c r="C95" s="70" t="s">
        <v>1814</v>
      </c>
      <c r="D95" s="125">
        <v>62.87</v>
      </c>
    </row>
    <row r="96" spans="1:4" ht="31.5" customHeight="1" x14ac:dyDescent="0.25">
      <c r="A96" s="118" t="s">
        <v>50</v>
      </c>
      <c r="B96" s="118" t="s">
        <v>23</v>
      </c>
      <c r="C96" s="70" t="s">
        <v>1814</v>
      </c>
      <c r="D96" s="125">
        <v>22</v>
      </c>
    </row>
    <row r="97" spans="1:4" ht="31.5" customHeight="1" x14ac:dyDescent="0.25">
      <c r="A97" s="118" t="s">
        <v>52</v>
      </c>
      <c r="B97" s="118" t="s">
        <v>23</v>
      </c>
      <c r="C97" s="70" t="s">
        <v>1814</v>
      </c>
      <c r="D97" s="125">
        <v>22</v>
      </c>
    </row>
    <row r="98" spans="1:4" ht="31.5" customHeight="1" x14ac:dyDescent="0.25">
      <c r="A98" s="52" t="s">
        <v>547</v>
      </c>
      <c r="B98" s="118" t="s">
        <v>1021</v>
      </c>
      <c r="C98" s="118" t="s">
        <v>1812</v>
      </c>
      <c r="D98" s="125">
        <v>110</v>
      </c>
    </row>
    <row r="99" spans="1:4" ht="31.5" customHeight="1" x14ac:dyDescent="0.25">
      <c r="A99" s="52" t="s">
        <v>190</v>
      </c>
      <c r="B99" s="118" t="s">
        <v>954</v>
      </c>
      <c r="C99" s="118" t="s">
        <v>1814</v>
      </c>
      <c r="D99" s="125">
        <v>29.17</v>
      </c>
    </row>
    <row r="100" spans="1:4" ht="31.5" customHeight="1" x14ac:dyDescent="0.25">
      <c r="A100" s="52" t="s">
        <v>168</v>
      </c>
      <c r="B100" s="118" t="s">
        <v>1021</v>
      </c>
      <c r="C100" s="118" t="s">
        <v>1814</v>
      </c>
      <c r="D100" s="125">
        <v>22</v>
      </c>
    </row>
    <row r="101" spans="1:4" ht="31.5" customHeight="1" x14ac:dyDescent="0.25">
      <c r="A101" s="52" t="s">
        <v>223</v>
      </c>
      <c r="B101" s="118" t="s">
        <v>930</v>
      </c>
      <c r="C101" s="118" t="s">
        <v>1814</v>
      </c>
      <c r="D101" s="125">
        <v>28.22</v>
      </c>
    </row>
    <row r="102" spans="1:4" ht="31.5" customHeight="1" x14ac:dyDescent="0.25">
      <c r="A102" s="122" t="s">
        <v>103</v>
      </c>
      <c r="B102" s="118" t="s">
        <v>1838</v>
      </c>
      <c r="C102" s="118" t="s">
        <v>1814</v>
      </c>
      <c r="D102" s="125">
        <v>235.35</v>
      </c>
    </row>
    <row r="103" spans="1:4" ht="31.5" customHeight="1" x14ac:dyDescent="0.25">
      <c r="A103" s="122" t="s">
        <v>31</v>
      </c>
      <c r="B103" s="118" t="s">
        <v>18</v>
      </c>
      <c r="C103" s="118" t="s">
        <v>1814</v>
      </c>
      <c r="D103" s="125">
        <v>558.46</v>
      </c>
    </row>
    <row r="104" spans="1:4" ht="31.5" customHeight="1" x14ac:dyDescent="0.25">
      <c r="A104" s="122" t="s">
        <v>218</v>
      </c>
      <c r="B104" s="118" t="s">
        <v>23</v>
      </c>
      <c r="C104" s="118" t="s">
        <v>1814</v>
      </c>
      <c r="D104" s="125">
        <v>28.92</v>
      </c>
    </row>
    <row r="105" spans="1:4" ht="31.5" customHeight="1" x14ac:dyDescent="0.25">
      <c r="A105" s="122" t="s">
        <v>91</v>
      </c>
      <c r="B105" s="118" t="s">
        <v>23</v>
      </c>
      <c r="C105" s="118" t="s">
        <v>1814</v>
      </c>
      <c r="D105" s="125">
        <v>30.51</v>
      </c>
    </row>
    <row r="106" spans="1:4" ht="31.5" customHeight="1" x14ac:dyDescent="0.25">
      <c r="A106" s="122" t="s">
        <v>127</v>
      </c>
      <c r="B106" s="118" t="s">
        <v>930</v>
      </c>
      <c r="C106" s="118" t="s">
        <v>1814</v>
      </c>
      <c r="D106" s="125">
        <v>22</v>
      </c>
    </row>
    <row r="107" spans="1:4" ht="31.5" customHeight="1" x14ac:dyDescent="0.25">
      <c r="A107" s="52" t="s">
        <v>75</v>
      </c>
      <c r="B107" s="118" t="s">
        <v>954</v>
      </c>
      <c r="C107" s="118" t="s">
        <v>1814</v>
      </c>
      <c r="D107" s="125">
        <v>30.23</v>
      </c>
    </row>
    <row r="108" spans="1:4" ht="31.5" customHeight="1" x14ac:dyDescent="0.25">
      <c r="A108" s="52" t="s">
        <v>22</v>
      </c>
      <c r="B108" s="118" t="s">
        <v>23</v>
      </c>
      <c r="C108" s="118" t="s">
        <v>1814</v>
      </c>
      <c r="D108" s="125">
        <v>26.21</v>
      </c>
    </row>
    <row r="109" spans="1:4" ht="31.5" customHeight="1" x14ac:dyDescent="0.25">
      <c r="A109" s="52" t="s">
        <v>180</v>
      </c>
      <c r="B109" s="118" t="s">
        <v>954</v>
      </c>
      <c r="C109" s="118" t="s">
        <v>1814</v>
      </c>
      <c r="D109" s="125">
        <v>42.28</v>
      </c>
    </row>
    <row r="110" spans="1:4" ht="31.5" customHeight="1" x14ac:dyDescent="0.25">
      <c r="A110" s="52" t="s">
        <v>440</v>
      </c>
      <c r="B110" s="118" t="s">
        <v>954</v>
      </c>
      <c r="C110" s="118" t="s">
        <v>1814</v>
      </c>
      <c r="D110" s="125">
        <v>38.08</v>
      </c>
    </row>
    <row r="111" spans="1:4" ht="31.5" customHeight="1" x14ac:dyDescent="0.25">
      <c r="A111" s="52" t="s">
        <v>141</v>
      </c>
      <c r="B111" s="118" t="s">
        <v>954</v>
      </c>
      <c r="C111" s="118" t="s">
        <v>1814</v>
      </c>
      <c r="D111" s="125">
        <v>38.08</v>
      </c>
    </row>
    <row r="112" spans="1:4" ht="31.5" customHeight="1" x14ac:dyDescent="0.25">
      <c r="A112" s="52" t="s">
        <v>131</v>
      </c>
      <c r="B112" s="118" t="s">
        <v>930</v>
      </c>
      <c r="C112" s="118" t="s">
        <v>1814</v>
      </c>
      <c r="D112" s="125">
        <v>33.82</v>
      </c>
    </row>
    <row r="113" spans="1:4" ht="31.5" customHeight="1" x14ac:dyDescent="0.25">
      <c r="A113" s="52" t="s">
        <v>302</v>
      </c>
      <c r="B113" s="118" t="s">
        <v>23</v>
      </c>
      <c r="C113" s="118" t="s">
        <v>1814</v>
      </c>
      <c r="D113" s="125">
        <v>22</v>
      </c>
    </row>
    <row r="114" spans="1:4" ht="31.5" customHeight="1" x14ac:dyDescent="0.25">
      <c r="A114" s="52" t="s">
        <v>105</v>
      </c>
      <c r="B114" s="118" t="s">
        <v>23</v>
      </c>
      <c r="C114" s="118" t="s">
        <v>1814</v>
      </c>
      <c r="D114" s="125">
        <v>27.66</v>
      </c>
    </row>
    <row r="115" spans="1:4" ht="31.5" customHeight="1" x14ac:dyDescent="0.25">
      <c r="A115" s="52" t="s">
        <v>112</v>
      </c>
      <c r="B115" s="118" t="s">
        <v>23</v>
      </c>
      <c r="C115" s="118" t="s">
        <v>1814</v>
      </c>
      <c r="D115" s="125">
        <v>22</v>
      </c>
    </row>
    <row r="116" spans="1:4" ht="31.5" customHeight="1" x14ac:dyDescent="0.25">
      <c r="A116" s="52" t="s">
        <v>108</v>
      </c>
      <c r="B116" s="118" t="s">
        <v>23</v>
      </c>
      <c r="C116" s="118" t="s">
        <v>1814</v>
      </c>
      <c r="D116" s="125">
        <v>44.16</v>
      </c>
    </row>
    <row r="117" spans="1:4" ht="31.5" customHeight="1" x14ac:dyDescent="0.25">
      <c r="A117" s="52" t="s">
        <v>184</v>
      </c>
      <c r="B117" s="118" t="s">
        <v>954</v>
      </c>
      <c r="C117" s="118" t="s">
        <v>1814</v>
      </c>
      <c r="D117" s="125">
        <v>31.98</v>
      </c>
    </row>
    <row r="118" spans="1:4" ht="31.5" customHeight="1" x14ac:dyDescent="0.25">
      <c r="A118" s="52" t="s">
        <v>1840</v>
      </c>
      <c r="B118" s="118" t="s">
        <v>954</v>
      </c>
      <c r="C118" s="118" t="s">
        <v>1814</v>
      </c>
      <c r="D118" s="125">
        <v>28.77</v>
      </c>
    </row>
    <row r="119" spans="1:4" ht="31.5" customHeight="1" x14ac:dyDescent="0.25">
      <c r="A119" s="52" t="s">
        <v>186</v>
      </c>
      <c r="B119" s="118" t="s">
        <v>954</v>
      </c>
      <c r="C119" s="118" t="s">
        <v>1814</v>
      </c>
      <c r="D119" s="125">
        <v>53.04</v>
      </c>
    </row>
    <row r="120" spans="1:4" ht="31.5" customHeight="1" x14ac:dyDescent="0.25">
      <c r="A120" s="52" t="s">
        <v>216</v>
      </c>
      <c r="B120" s="118" t="s">
        <v>954</v>
      </c>
      <c r="C120" s="118" t="s">
        <v>1814</v>
      </c>
      <c r="D120" s="125">
        <v>29.84</v>
      </c>
    </row>
    <row r="121" spans="1:4" ht="31.5" customHeight="1" x14ac:dyDescent="0.25">
      <c r="A121" s="52" t="s">
        <v>117</v>
      </c>
      <c r="B121" s="118" t="s">
        <v>23</v>
      </c>
      <c r="C121" s="118" t="s">
        <v>1814</v>
      </c>
      <c r="D121" s="125">
        <v>22</v>
      </c>
    </row>
    <row r="122" spans="1:4" ht="31.5" customHeight="1" x14ac:dyDescent="0.25">
      <c r="A122" s="52" t="s">
        <v>121</v>
      </c>
      <c r="B122" s="118" t="s">
        <v>23</v>
      </c>
      <c r="C122" s="118" t="s">
        <v>1814</v>
      </c>
      <c r="D122" s="125">
        <v>58.07</v>
      </c>
    </row>
    <row r="123" spans="1:4" ht="31.5" customHeight="1" x14ac:dyDescent="0.25">
      <c r="A123" s="52" t="s">
        <v>144</v>
      </c>
      <c r="B123" s="118" t="s">
        <v>954</v>
      </c>
      <c r="C123" s="118" t="s">
        <v>1814</v>
      </c>
      <c r="D123" s="125">
        <v>37.51</v>
      </c>
    </row>
    <row r="124" spans="1:4" ht="31.5" customHeight="1" x14ac:dyDescent="0.25">
      <c r="A124" s="52" t="s">
        <v>204</v>
      </c>
      <c r="B124" s="118" t="s">
        <v>23</v>
      </c>
      <c r="C124" s="118" t="s">
        <v>1814</v>
      </c>
      <c r="D124" s="125">
        <v>61.59</v>
      </c>
    </row>
    <row r="125" spans="1:4" ht="31.5" customHeight="1" x14ac:dyDescent="0.25">
      <c r="A125" s="52" t="s">
        <v>210</v>
      </c>
      <c r="B125" s="118" t="s">
        <v>23</v>
      </c>
      <c r="C125" s="118" t="s">
        <v>1814</v>
      </c>
      <c r="D125" s="125">
        <v>270.94</v>
      </c>
    </row>
    <row r="126" spans="1:4" ht="31.5" customHeight="1" x14ac:dyDescent="0.25">
      <c r="A126" s="52" t="s">
        <v>208</v>
      </c>
      <c r="B126" s="118" t="s">
        <v>23</v>
      </c>
      <c r="C126" s="118" t="s">
        <v>1814</v>
      </c>
      <c r="D126" s="125">
        <v>22</v>
      </c>
    </row>
    <row r="127" spans="1:4" ht="31.5" customHeight="1" x14ac:dyDescent="0.25">
      <c r="A127" s="52" t="s">
        <v>202</v>
      </c>
      <c r="B127" s="118" t="s">
        <v>23</v>
      </c>
      <c r="C127" s="118" t="s">
        <v>1814</v>
      </c>
      <c r="D127" s="125">
        <v>58.16</v>
      </c>
    </row>
    <row r="128" spans="1:4" ht="31.5" customHeight="1" x14ac:dyDescent="0.25">
      <c r="A128" s="52" t="s">
        <v>1841</v>
      </c>
      <c r="B128" s="118" t="s">
        <v>23</v>
      </c>
      <c r="C128" s="118" t="s">
        <v>1814</v>
      </c>
      <c r="D128" s="125">
        <v>29.28</v>
      </c>
    </row>
    <row r="129" spans="1:4" ht="31.5" customHeight="1" x14ac:dyDescent="0.25">
      <c r="A129" s="52" t="s">
        <v>114</v>
      </c>
      <c r="B129" s="118" t="s">
        <v>23</v>
      </c>
      <c r="C129" s="118" t="s">
        <v>1814</v>
      </c>
      <c r="D129" s="125">
        <v>30.72</v>
      </c>
    </row>
    <row r="130" spans="1:4" ht="31.5" customHeight="1" x14ac:dyDescent="0.25">
      <c r="A130" s="52" t="s">
        <v>608</v>
      </c>
      <c r="B130" s="118" t="s">
        <v>473</v>
      </c>
      <c r="C130" s="118" t="s">
        <v>1812</v>
      </c>
      <c r="D130" s="125">
        <v>110</v>
      </c>
    </row>
    <row r="131" spans="1:4" ht="31.5" customHeight="1" x14ac:dyDescent="0.25">
      <c r="A131" s="71" t="s">
        <v>614</v>
      </c>
      <c r="B131" s="118" t="s">
        <v>473</v>
      </c>
      <c r="C131" s="118" t="s">
        <v>1842</v>
      </c>
      <c r="D131" s="125">
        <v>110</v>
      </c>
    </row>
    <row r="132" spans="1:4" ht="31.5" customHeight="1" x14ac:dyDescent="0.25">
      <c r="A132" s="71" t="s">
        <v>638</v>
      </c>
      <c r="B132" s="118" t="s">
        <v>954</v>
      </c>
      <c r="C132" s="118" t="s">
        <v>1812</v>
      </c>
      <c r="D132" s="125">
        <v>110</v>
      </c>
    </row>
    <row r="133" spans="1:4" ht="31.5" customHeight="1" x14ac:dyDescent="0.25">
      <c r="A133" s="71" t="s">
        <v>95</v>
      </c>
      <c r="B133" s="118" t="s">
        <v>1839</v>
      </c>
      <c r="C133" s="118" t="s">
        <v>1814</v>
      </c>
      <c r="D133" s="125">
        <v>138.31</v>
      </c>
    </row>
    <row r="134" spans="1:4" ht="31.5" customHeight="1" x14ac:dyDescent="0.25">
      <c r="A134" s="71" t="s">
        <v>229</v>
      </c>
      <c r="B134" s="118" t="s">
        <v>930</v>
      </c>
      <c r="C134" s="118" t="s">
        <v>1814</v>
      </c>
      <c r="D134" s="125">
        <v>22</v>
      </c>
    </row>
    <row r="135" spans="1:4" ht="31.5" customHeight="1" x14ac:dyDescent="0.25">
      <c r="A135" s="71" t="s">
        <v>137</v>
      </c>
      <c r="B135" s="118" t="s">
        <v>930</v>
      </c>
      <c r="C135" s="118" t="s">
        <v>1814</v>
      </c>
      <c r="D135" s="125">
        <v>48.1</v>
      </c>
    </row>
    <row r="136" spans="1:4" ht="31.5" customHeight="1" x14ac:dyDescent="0.25">
      <c r="A136" s="71" t="s">
        <v>1843</v>
      </c>
      <c r="B136" s="118" t="s">
        <v>23</v>
      </c>
      <c r="C136" s="118" t="s">
        <v>1814</v>
      </c>
      <c r="D136" s="125">
        <v>54.33</v>
      </c>
    </row>
    <row r="137" spans="1:4" ht="31.5" customHeight="1" x14ac:dyDescent="0.25">
      <c r="A137" s="71" t="s">
        <v>229</v>
      </c>
      <c r="B137" s="118" t="s">
        <v>930</v>
      </c>
      <c r="C137" s="118" t="s">
        <v>1814</v>
      </c>
      <c r="D137" s="125">
        <v>22</v>
      </c>
    </row>
    <row r="138" spans="1:4" ht="31.5" customHeight="1" x14ac:dyDescent="0.25">
      <c r="A138" s="71" t="s">
        <v>645</v>
      </c>
      <c r="B138" s="118" t="s">
        <v>23</v>
      </c>
      <c r="C138" s="118" t="s">
        <v>1812</v>
      </c>
      <c r="D138" s="125">
        <v>4415.04</v>
      </c>
    </row>
    <row r="139" spans="1:4" ht="31.5" customHeight="1" x14ac:dyDescent="0.25">
      <c r="A139" s="52" t="s">
        <v>212</v>
      </c>
      <c r="B139" s="118" t="s">
        <v>23</v>
      </c>
      <c r="C139" s="118" t="s">
        <v>1814</v>
      </c>
      <c r="D139" s="125">
        <v>76.319999999999993</v>
      </c>
    </row>
    <row r="140" spans="1:4" ht="31.5" customHeight="1" x14ac:dyDescent="0.25">
      <c r="A140" s="52" t="s">
        <v>7</v>
      </c>
      <c r="B140" s="118" t="s">
        <v>8</v>
      </c>
      <c r="C140" s="118" t="s">
        <v>1814</v>
      </c>
      <c r="D140" s="125">
        <v>22</v>
      </c>
    </row>
    <row r="141" spans="1:4" ht="31.5" customHeight="1" x14ac:dyDescent="0.25">
      <c r="A141" s="52" t="s">
        <v>157</v>
      </c>
      <c r="B141" s="118" t="s">
        <v>954</v>
      </c>
      <c r="C141" s="118" t="s">
        <v>1814</v>
      </c>
      <c r="D141" s="125">
        <v>45.57</v>
      </c>
    </row>
    <row r="142" spans="1:4" ht="31.5" customHeight="1" x14ac:dyDescent="0.25">
      <c r="A142" s="52" t="s">
        <v>167</v>
      </c>
      <c r="B142" s="118" t="s">
        <v>954</v>
      </c>
      <c r="C142" s="118" t="s">
        <v>1814</v>
      </c>
      <c r="D142" s="125">
        <v>36.049999999999997</v>
      </c>
    </row>
    <row r="143" spans="1:4" ht="31.5" customHeight="1" x14ac:dyDescent="0.25">
      <c r="A143" s="52" t="s">
        <v>164</v>
      </c>
      <c r="B143" s="118" t="s">
        <v>954</v>
      </c>
      <c r="C143" s="118" t="s">
        <v>1814</v>
      </c>
      <c r="D143" s="125">
        <v>45.62</v>
      </c>
    </row>
    <row r="144" spans="1:4" ht="31.5" customHeight="1" x14ac:dyDescent="0.25">
      <c r="A144" s="70" t="s">
        <v>1844</v>
      </c>
      <c r="B144" s="70" t="s">
        <v>554</v>
      </c>
      <c r="C144" s="70" t="s">
        <v>1812</v>
      </c>
      <c r="D144" s="74">
        <v>110</v>
      </c>
    </row>
    <row r="145" spans="1:4" ht="31.5" customHeight="1" x14ac:dyDescent="0.25">
      <c r="A145" s="70" t="s">
        <v>1845</v>
      </c>
      <c r="B145" s="70" t="s">
        <v>23</v>
      </c>
      <c r="C145" s="70" t="s">
        <v>1812</v>
      </c>
      <c r="D145" s="74">
        <v>110</v>
      </c>
    </row>
    <row r="146" spans="1:4" ht="31.5" customHeight="1" x14ac:dyDescent="0.25">
      <c r="A146" s="118" t="s">
        <v>1846</v>
      </c>
      <c r="B146" s="124" t="s">
        <v>473</v>
      </c>
      <c r="C146" s="70" t="s">
        <v>1812</v>
      </c>
      <c r="D146" s="125">
        <v>110</v>
      </c>
    </row>
    <row r="147" spans="1:4" ht="31.5" customHeight="1" x14ac:dyDescent="0.25">
      <c r="A147" s="118" t="s">
        <v>1847</v>
      </c>
      <c r="B147" s="124" t="s">
        <v>554</v>
      </c>
      <c r="C147" s="70" t="s">
        <v>1812</v>
      </c>
      <c r="D147" s="125">
        <v>110</v>
      </c>
    </row>
    <row r="148" spans="1:4" ht="31.5" customHeight="1" x14ac:dyDescent="0.25">
      <c r="A148" s="119" t="s">
        <v>1848</v>
      </c>
      <c r="B148" s="124" t="s">
        <v>1834</v>
      </c>
      <c r="C148" s="70" t="s">
        <v>1812</v>
      </c>
      <c r="D148" s="125">
        <v>110</v>
      </c>
    </row>
    <row r="149" spans="1:4" ht="31.5" customHeight="1" x14ac:dyDescent="0.25">
      <c r="A149" s="120" t="s">
        <v>1849</v>
      </c>
      <c r="B149" s="124" t="s">
        <v>1839</v>
      </c>
      <c r="C149" s="70" t="s">
        <v>1812</v>
      </c>
      <c r="D149" s="125">
        <v>110</v>
      </c>
    </row>
    <row r="150" spans="1:4" ht="31.5" customHeight="1" x14ac:dyDescent="0.25">
      <c r="A150" s="121" t="s">
        <v>1850</v>
      </c>
      <c r="B150" s="118" t="s">
        <v>1021</v>
      </c>
      <c r="C150" s="70" t="s">
        <v>1812</v>
      </c>
      <c r="D150" s="125">
        <v>110</v>
      </c>
    </row>
    <row r="151" spans="1:4" ht="31.5" customHeight="1" x14ac:dyDescent="0.25">
      <c r="A151" s="121" t="s">
        <v>1851</v>
      </c>
      <c r="B151" s="118" t="s">
        <v>57</v>
      </c>
      <c r="C151" s="70" t="s">
        <v>1812</v>
      </c>
      <c r="D151" s="125">
        <v>110</v>
      </c>
    </row>
    <row r="152" spans="1:4" ht="31.5" customHeight="1" x14ac:dyDescent="0.25">
      <c r="A152" s="121" t="s">
        <v>1852</v>
      </c>
      <c r="B152" s="118" t="s">
        <v>1029</v>
      </c>
      <c r="C152" s="70" t="s">
        <v>1812</v>
      </c>
      <c r="D152" s="125">
        <v>110</v>
      </c>
    </row>
    <row r="153" spans="1:4" ht="31.5" customHeight="1" x14ac:dyDescent="0.25">
      <c r="A153" s="120" t="s">
        <v>1853</v>
      </c>
      <c r="B153" s="118" t="s">
        <v>57</v>
      </c>
      <c r="C153" s="70" t="s">
        <v>1812</v>
      </c>
      <c r="D153" s="125">
        <v>110</v>
      </c>
    </row>
    <row r="154" spans="1:4" ht="31.5" customHeight="1" x14ac:dyDescent="0.25">
      <c r="A154" s="121" t="s">
        <v>1854</v>
      </c>
      <c r="B154" s="118" t="s">
        <v>1855</v>
      </c>
      <c r="C154" s="70" t="s">
        <v>1812</v>
      </c>
      <c r="D154" s="125">
        <v>110</v>
      </c>
    </row>
    <row r="155" spans="1:4" ht="31.5" customHeight="1" x14ac:dyDescent="0.25">
      <c r="A155" s="121" t="s">
        <v>1856</v>
      </c>
      <c r="B155" s="118" t="s">
        <v>1857</v>
      </c>
      <c r="C155" s="70" t="s">
        <v>1812</v>
      </c>
      <c r="D155" s="125">
        <v>110</v>
      </c>
    </row>
    <row r="156" spans="1:4" ht="31.5" customHeight="1" x14ac:dyDescent="0.25">
      <c r="A156" s="121" t="s">
        <v>1858</v>
      </c>
      <c r="B156" s="118" t="s">
        <v>473</v>
      </c>
      <c r="C156" s="70" t="s">
        <v>1812</v>
      </c>
      <c r="D156" s="125">
        <v>110</v>
      </c>
    </row>
    <row r="157" spans="1:4" ht="31.5" customHeight="1" x14ac:dyDescent="0.25">
      <c r="A157" s="121" t="s">
        <v>1859</v>
      </c>
      <c r="B157" s="118" t="s">
        <v>473</v>
      </c>
      <c r="C157" s="70" t="s">
        <v>1812</v>
      </c>
      <c r="D157" s="125">
        <v>110</v>
      </c>
    </row>
    <row r="158" spans="1:4" ht="31.5" customHeight="1" x14ac:dyDescent="0.25">
      <c r="A158" s="121" t="s">
        <v>1860</v>
      </c>
      <c r="B158" s="118" t="s">
        <v>1838</v>
      </c>
      <c r="C158" s="70" t="s">
        <v>1812</v>
      </c>
      <c r="D158" s="125">
        <v>110</v>
      </c>
    </row>
    <row r="159" spans="1:4" ht="31.5" customHeight="1" x14ac:dyDescent="0.25">
      <c r="A159" s="121" t="s">
        <v>1861</v>
      </c>
      <c r="B159" s="118" t="s">
        <v>554</v>
      </c>
      <c r="C159" s="70" t="s">
        <v>1812</v>
      </c>
      <c r="D159" s="125">
        <v>110</v>
      </c>
    </row>
    <row r="160" spans="1:4" ht="31.5" customHeight="1" x14ac:dyDescent="0.25">
      <c r="A160" s="121" t="s">
        <v>648</v>
      </c>
      <c r="B160" s="118" t="s">
        <v>23</v>
      </c>
      <c r="C160" s="70" t="s">
        <v>1812</v>
      </c>
      <c r="D160" s="125">
        <v>110</v>
      </c>
    </row>
    <row r="161" spans="1:4" ht="31.5" customHeight="1" x14ac:dyDescent="0.25">
      <c r="A161" s="121" t="s">
        <v>1862</v>
      </c>
      <c r="B161" s="118" t="s">
        <v>930</v>
      </c>
      <c r="C161" s="70" t="s">
        <v>1812</v>
      </c>
      <c r="D161" s="125">
        <v>110</v>
      </c>
    </row>
    <row r="162" spans="1:4" ht="31.5" customHeight="1" x14ac:dyDescent="0.25">
      <c r="A162" s="119" t="s">
        <v>1863</v>
      </c>
      <c r="B162" s="118" t="s">
        <v>23</v>
      </c>
      <c r="C162" s="70" t="s">
        <v>1814</v>
      </c>
      <c r="D162" s="125">
        <v>64.489999999999995</v>
      </c>
    </row>
    <row r="163" spans="1:4" ht="31.5" customHeight="1" x14ac:dyDescent="0.25">
      <c r="A163" s="70" t="s">
        <v>1864</v>
      </c>
      <c r="B163" s="70" t="s">
        <v>23</v>
      </c>
      <c r="C163" s="70" t="s">
        <v>1814</v>
      </c>
      <c r="D163" s="126">
        <v>98</v>
      </c>
    </row>
    <row r="164" spans="1:4" ht="31.5" customHeight="1" x14ac:dyDescent="0.25">
      <c r="A164" s="118" t="s">
        <v>1865</v>
      </c>
      <c r="B164" s="118" t="s">
        <v>1021</v>
      </c>
      <c r="C164" s="70" t="s">
        <v>1814</v>
      </c>
      <c r="D164" s="125">
        <v>37.44</v>
      </c>
    </row>
    <row r="165" spans="1:4" ht="31.5" customHeight="1" x14ac:dyDescent="0.25">
      <c r="A165" s="118" t="s">
        <v>1866</v>
      </c>
      <c r="B165" s="118" t="s">
        <v>954</v>
      </c>
      <c r="C165" s="70" t="s">
        <v>1814</v>
      </c>
      <c r="D165" s="125">
        <v>22</v>
      </c>
    </row>
    <row r="166" spans="1:4" ht="31.5" customHeight="1" x14ac:dyDescent="0.25">
      <c r="A166" s="118" t="s">
        <v>1867</v>
      </c>
      <c r="B166" s="118" t="s">
        <v>954</v>
      </c>
      <c r="C166" s="70" t="s">
        <v>1814</v>
      </c>
      <c r="D166" s="125">
        <v>25.41</v>
      </c>
    </row>
    <row r="167" spans="1:4" ht="31.5" customHeight="1" x14ac:dyDescent="0.25">
      <c r="A167" s="118" t="s">
        <v>1868</v>
      </c>
      <c r="B167" s="118" t="s">
        <v>954</v>
      </c>
      <c r="C167" s="70" t="s">
        <v>1814</v>
      </c>
      <c r="D167" s="125">
        <v>46.99</v>
      </c>
    </row>
    <row r="168" spans="1:4" ht="31.5" customHeight="1" x14ac:dyDescent="0.25">
      <c r="A168" s="118" t="s">
        <v>1869</v>
      </c>
      <c r="B168" s="118" t="s">
        <v>1021</v>
      </c>
      <c r="C168" s="70" t="s">
        <v>1814</v>
      </c>
      <c r="D168" s="125">
        <v>33.57</v>
      </c>
    </row>
    <row r="169" spans="1:4" ht="31.5" customHeight="1" x14ac:dyDescent="0.25">
      <c r="A169" s="118" t="s">
        <v>1870</v>
      </c>
      <c r="B169" s="118" t="s">
        <v>23</v>
      </c>
      <c r="C169" s="70" t="s">
        <v>1814</v>
      </c>
      <c r="D169" s="125">
        <v>22</v>
      </c>
    </row>
    <row r="170" spans="1:4" ht="31.5" customHeight="1" x14ac:dyDescent="0.25">
      <c r="A170" s="118" t="s">
        <v>1871</v>
      </c>
      <c r="B170" s="118" t="s">
        <v>23</v>
      </c>
      <c r="C170" s="70" t="s">
        <v>1872</v>
      </c>
      <c r="D170" s="125">
        <v>3587</v>
      </c>
    </row>
    <row r="171" spans="1:4" ht="31.5" customHeight="1" x14ac:dyDescent="0.25">
      <c r="A171" s="118" t="s">
        <v>1873</v>
      </c>
      <c r="B171" s="118" t="s">
        <v>954</v>
      </c>
      <c r="C171" s="70" t="s">
        <v>1814</v>
      </c>
      <c r="D171" s="125">
        <v>22</v>
      </c>
    </row>
    <row r="172" spans="1:4" ht="31.5" customHeight="1" x14ac:dyDescent="0.25">
      <c r="A172" s="118" t="s">
        <v>1874</v>
      </c>
      <c r="B172" s="118" t="s">
        <v>954</v>
      </c>
      <c r="C172" s="70" t="s">
        <v>1814</v>
      </c>
      <c r="D172" s="125">
        <v>22</v>
      </c>
    </row>
    <row r="173" spans="1:4" ht="31.5" customHeight="1" x14ac:dyDescent="0.25">
      <c r="A173" s="118" t="s">
        <v>1850</v>
      </c>
      <c r="B173" s="118" t="s">
        <v>1021</v>
      </c>
      <c r="C173" s="70" t="s">
        <v>1814</v>
      </c>
      <c r="D173" s="125">
        <v>35.630000000000003</v>
      </c>
    </row>
    <row r="174" spans="1:4" ht="31.5" customHeight="1" x14ac:dyDescent="0.25">
      <c r="A174" s="118" t="s">
        <v>1875</v>
      </c>
      <c r="B174" s="118" t="s">
        <v>23</v>
      </c>
      <c r="C174" s="70" t="s">
        <v>1814</v>
      </c>
      <c r="D174" s="125">
        <v>42.9</v>
      </c>
    </row>
    <row r="175" spans="1:4" ht="31.5" customHeight="1" x14ac:dyDescent="0.25">
      <c r="A175" s="118" t="s">
        <v>1876</v>
      </c>
      <c r="B175" s="118" t="s">
        <v>954</v>
      </c>
      <c r="C175" s="70" t="s">
        <v>1814</v>
      </c>
      <c r="D175" s="125">
        <v>27.75</v>
      </c>
    </row>
    <row r="176" spans="1:4" ht="31.5" customHeight="1" x14ac:dyDescent="0.25">
      <c r="A176" s="118" t="s">
        <v>1877</v>
      </c>
      <c r="B176" s="118" t="s">
        <v>1021</v>
      </c>
      <c r="C176" s="118" t="s">
        <v>1814</v>
      </c>
      <c r="D176" s="125">
        <v>23.25</v>
      </c>
    </row>
    <row r="177" spans="1:4" ht="31.5" customHeight="1" x14ac:dyDescent="0.25">
      <c r="A177" s="52" t="s">
        <v>1878</v>
      </c>
      <c r="B177" s="118" t="s">
        <v>18</v>
      </c>
      <c r="C177" s="118" t="s">
        <v>1814</v>
      </c>
      <c r="D177" s="125">
        <v>90.49</v>
      </c>
    </row>
    <row r="178" spans="1:4" ht="31.5" customHeight="1" x14ac:dyDescent="0.25">
      <c r="A178" s="52" t="s">
        <v>1879</v>
      </c>
      <c r="B178" s="52" t="s">
        <v>954</v>
      </c>
      <c r="C178" s="52" t="s">
        <v>1814</v>
      </c>
      <c r="D178" s="73">
        <v>28.34</v>
      </c>
    </row>
    <row r="179" spans="1:4" ht="31.5" customHeight="1" x14ac:dyDescent="0.25">
      <c r="A179" s="70" t="s">
        <v>1880</v>
      </c>
      <c r="B179" s="70" t="s">
        <v>954</v>
      </c>
      <c r="C179" s="70" t="s">
        <v>1814</v>
      </c>
      <c r="D179" s="74">
        <v>22</v>
      </c>
    </row>
    <row r="180" spans="1:4" ht="31.5" customHeight="1" x14ac:dyDescent="0.25">
      <c r="A180" s="70" t="s">
        <v>1881</v>
      </c>
      <c r="B180" s="70" t="s">
        <v>1029</v>
      </c>
      <c r="C180" s="70" t="s">
        <v>1814</v>
      </c>
      <c r="D180" s="74">
        <v>98</v>
      </c>
    </row>
    <row r="181" spans="1:4" ht="31.5" customHeight="1" x14ac:dyDescent="0.25">
      <c r="A181" s="70" t="s">
        <v>1882</v>
      </c>
      <c r="B181" s="70" t="s">
        <v>23</v>
      </c>
      <c r="C181" s="70" t="s">
        <v>1814</v>
      </c>
      <c r="D181" s="74">
        <v>34.909999999999997</v>
      </c>
    </row>
    <row r="182" spans="1:4" ht="31.5" customHeight="1" x14ac:dyDescent="0.25">
      <c r="A182" s="70" t="s">
        <v>1883</v>
      </c>
      <c r="B182" s="70" t="s">
        <v>23</v>
      </c>
      <c r="C182" s="70" t="s">
        <v>1814</v>
      </c>
      <c r="D182" s="74">
        <v>79.5</v>
      </c>
    </row>
    <row r="183" spans="1:4" ht="31.5" customHeight="1" x14ac:dyDescent="0.25">
      <c r="A183" s="70" t="s">
        <v>1884</v>
      </c>
      <c r="B183" s="70" t="s">
        <v>1885</v>
      </c>
      <c r="C183" s="70" t="s">
        <v>1814</v>
      </c>
      <c r="D183" s="74">
        <v>22</v>
      </c>
    </row>
    <row r="184" spans="1:4" ht="31.5" customHeight="1" x14ac:dyDescent="0.25">
      <c r="A184" s="70" t="s">
        <v>1886</v>
      </c>
      <c r="B184" s="70" t="s">
        <v>954</v>
      </c>
      <c r="C184" s="70" t="s">
        <v>1814</v>
      </c>
      <c r="D184" s="74">
        <v>37.71</v>
      </c>
    </row>
    <row r="185" spans="1:4" ht="31.5" customHeight="1" x14ac:dyDescent="0.25">
      <c r="A185" s="70" t="s">
        <v>1887</v>
      </c>
      <c r="B185" s="70" t="s">
        <v>954</v>
      </c>
      <c r="C185" s="70" t="s">
        <v>1814</v>
      </c>
      <c r="D185" s="74">
        <v>25.6</v>
      </c>
    </row>
    <row r="186" spans="1:4" ht="31.5" customHeight="1" x14ac:dyDescent="0.25">
      <c r="A186" s="70" t="s">
        <v>1888</v>
      </c>
      <c r="B186" s="70" t="s">
        <v>23</v>
      </c>
      <c r="C186" s="70" t="s">
        <v>1814</v>
      </c>
      <c r="D186" s="74">
        <v>98.91</v>
      </c>
    </row>
    <row r="187" spans="1:4" ht="31.5" customHeight="1" x14ac:dyDescent="0.25">
      <c r="A187" s="70" t="s">
        <v>1889</v>
      </c>
      <c r="B187" s="70" t="s">
        <v>930</v>
      </c>
      <c r="C187" s="70" t="s">
        <v>1814</v>
      </c>
      <c r="D187" s="74">
        <v>47.15</v>
      </c>
    </row>
    <row r="188" spans="1:4" ht="31.5" customHeight="1" x14ac:dyDescent="0.25">
      <c r="A188" s="70" t="s">
        <v>1890</v>
      </c>
      <c r="B188" s="70" t="s">
        <v>930</v>
      </c>
      <c r="C188" s="70" t="s">
        <v>1814</v>
      </c>
      <c r="D188" s="126">
        <v>98</v>
      </c>
    </row>
    <row r="189" spans="1:4" ht="31.5" customHeight="1" x14ac:dyDescent="0.25">
      <c r="A189" s="70" t="s">
        <v>1891</v>
      </c>
      <c r="B189" s="70" t="s">
        <v>57</v>
      </c>
      <c r="C189" s="70" t="s">
        <v>1814</v>
      </c>
      <c r="D189" s="70">
        <v>26.07</v>
      </c>
    </row>
    <row r="190" spans="1:4" ht="31.5" customHeight="1" x14ac:dyDescent="0.25">
      <c r="A190" s="70" t="s">
        <v>1892</v>
      </c>
      <c r="B190" s="70" t="s">
        <v>23</v>
      </c>
      <c r="C190" s="70" t="s">
        <v>1814</v>
      </c>
      <c r="D190" s="126">
        <v>98</v>
      </c>
    </row>
    <row r="191" spans="1:4" ht="31.5" customHeight="1" x14ac:dyDescent="0.25">
      <c r="A191" s="70" t="s">
        <v>1893</v>
      </c>
      <c r="B191" s="70" t="s">
        <v>23</v>
      </c>
      <c r="C191" s="70" t="s">
        <v>1814</v>
      </c>
      <c r="D191" s="126">
        <v>52.93</v>
      </c>
    </row>
    <row r="192" spans="1:4" ht="31.5" customHeight="1" x14ac:dyDescent="0.25">
      <c r="A192" s="70" t="s">
        <v>1894</v>
      </c>
      <c r="B192" s="70" t="s">
        <v>23</v>
      </c>
      <c r="C192" s="70" t="s">
        <v>1814</v>
      </c>
      <c r="D192" s="126">
        <v>85</v>
      </c>
    </row>
    <row r="193" spans="1:4" ht="31.5" customHeight="1" x14ac:dyDescent="0.25">
      <c r="A193" s="70" t="s">
        <v>1895</v>
      </c>
      <c r="B193" s="70" t="s">
        <v>23</v>
      </c>
      <c r="C193" s="70" t="s">
        <v>1814</v>
      </c>
      <c r="D193" s="126">
        <v>98</v>
      </c>
    </row>
    <row r="194" spans="1:4" ht="31.5" customHeight="1" x14ac:dyDescent="0.25">
      <c r="A194" s="70" t="s">
        <v>1896</v>
      </c>
      <c r="B194" s="70" t="s">
        <v>954</v>
      </c>
      <c r="C194" s="70" t="s">
        <v>1897</v>
      </c>
      <c r="D194" s="126">
        <v>31.35</v>
      </c>
    </row>
    <row r="195" spans="1:4" ht="31.5" customHeight="1" x14ac:dyDescent="0.25">
      <c r="A195" s="70" t="s">
        <v>1898</v>
      </c>
      <c r="B195" s="70" t="s">
        <v>23</v>
      </c>
      <c r="C195" s="70" t="s">
        <v>1814</v>
      </c>
      <c r="D195" s="126">
        <v>33.299999999999997</v>
      </c>
    </row>
    <row r="196" spans="1:4" ht="31.5" customHeight="1" x14ac:dyDescent="0.25">
      <c r="A196" s="70" t="s">
        <v>1899</v>
      </c>
      <c r="B196" s="70" t="s">
        <v>23</v>
      </c>
      <c r="C196" s="70" t="s">
        <v>1814</v>
      </c>
      <c r="D196" s="126">
        <v>30.79</v>
      </c>
    </row>
    <row r="197" spans="1:4" ht="31.5" customHeight="1" x14ac:dyDescent="0.25">
      <c r="A197" s="70" t="s">
        <v>1900</v>
      </c>
      <c r="B197" s="70" t="s">
        <v>23</v>
      </c>
      <c r="C197" s="70" t="s">
        <v>1814</v>
      </c>
      <c r="D197" s="126">
        <v>64.37</v>
      </c>
    </row>
    <row r="198" spans="1:4" ht="31.5" customHeight="1" x14ac:dyDescent="0.25">
      <c r="A198" s="70" t="s">
        <v>1901</v>
      </c>
      <c r="B198" s="70" t="s">
        <v>23</v>
      </c>
      <c r="C198" s="70" t="s">
        <v>1814</v>
      </c>
      <c r="D198" s="126">
        <v>49.37</v>
      </c>
    </row>
    <row r="199" spans="1:4" ht="31.5" customHeight="1" x14ac:dyDescent="0.25">
      <c r="A199" s="70" t="s">
        <v>1902</v>
      </c>
      <c r="B199" s="70" t="s">
        <v>23</v>
      </c>
      <c r="C199" s="124" t="s">
        <v>1814</v>
      </c>
      <c r="D199" s="70">
        <v>31.66</v>
      </c>
    </row>
    <row r="200" spans="1:4" ht="31.5" customHeight="1" x14ac:dyDescent="0.25">
      <c r="A200" s="70" t="s">
        <v>1903</v>
      </c>
      <c r="B200" s="70" t="s">
        <v>23</v>
      </c>
      <c r="C200" s="70" t="s">
        <v>1814</v>
      </c>
      <c r="D200" s="126">
        <v>22</v>
      </c>
    </row>
    <row r="201" spans="1:4" ht="31.5" customHeight="1" x14ac:dyDescent="0.25">
      <c r="A201" s="70" t="s">
        <v>1904</v>
      </c>
      <c r="B201" s="70" t="s">
        <v>23</v>
      </c>
      <c r="C201" s="70" t="s">
        <v>1814</v>
      </c>
      <c r="D201" s="126">
        <v>24.92</v>
      </c>
    </row>
    <row r="202" spans="1:4" ht="31.5" customHeight="1" x14ac:dyDescent="0.25">
      <c r="A202" s="70" t="s">
        <v>1905</v>
      </c>
      <c r="B202" s="70" t="s">
        <v>23</v>
      </c>
      <c r="C202" s="70" t="s">
        <v>1814</v>
      </c>
      <c r="D202" s="126">
        <v>23.43</v>
      </c>
    </row>
    <row r="203" spans="1:4" ht="31.5" customHeight="1" x14ac:dyDescent="0.25">
      <c r="A203" s="70" t="s">
        <v>1906</v>
      </c>
      <c r="B203" s="70" t="s">
        <v>954</v>
      </c>
      <c r="C203" s="70" t="s">
        <v>1814</v>
      </c>
      <c r="D203" s="126">
        <v>28.29</v>
      </c>
    </row>
    <row r="204" spans="1:4" ht="31.5" customHeight="1" x14ac:dyDescent="0.25">
      <c r="A204" s="70" t="s">
        <v>1907</v>
      </c>
      <c r="B204" s="70" t="s">
        <v>23</v>
      </c>
      <c r="C204" s="70" t="s">
        <v>1814</v>
      </c>
      <c r="D204" s="126">
        <v>22</v>
      </c>
    </row>
    <row r="205" spans="1:4" ht="31.5" customHeight="1" x14ac:dyDescent="0.25">
      <c r="A205" s="127" t="s">
        <v>1908</v>
      </c>
      <c r="B205" s="70" t="s">
        <v>1839</v>
      </c>
      <c r="C205" s="70" t="s">
        <v>1814</v>
      </c>
      <c r="D205" s="126">
        <v>22</v>
      </c>
    </row>
    <row r="206" spans="1:4" ht="31.5" customHeight="1" x14ac:dyDescent="0.25">
      <c r="A206" s="70" t="s">
        <v>1909</v>
      </c>
      <c r="B206" s="70" t="s">
        <v>23</v>
      </c>
      <c r="C206" s="70" t="s">
        <v>1814</v>
      </c>
      <c r="D206" s="126">
        <v>35.229999999999997</v>
      </c>
    </row>
    <row r="207" spans="1:4" ht="31.5" customHeight="1" x14ac:dyDescent="0.25">
      <c r="A207" s="70" t="s">
        <v>1910</v>
      </c>
      <c r="B207" s="70" t="s">
        <v>23</v>
      </c>
      <c r="C207" s="70" t="s">
        <v>1814</v>
      </c>
      <c r="D207" s="126">
        <v>58.01</v>
      </c>
    </row>
    <row r="208" spans="1:4" ht="31.5" customHeight="1" x14ac:dyDescent="0.25">
      <c r="A208" s="70" t="s">
        <v>1911</v>
      </c>
      <c r="B208" s="70" t="s">
        <v>23</v>
      </c>
      <c r="C208" s="70" t="s">
        <v>1814</v>
      </c>
      <c r="D208" s="126">
        <v>58.31</v>
      </c>
    </row>
    <row r="209" spans="1:4" ht="31.5" customHeight="1" x14ac:dyDescent="0.25">
      <c r="A209" s="70" t="s">
        <v>1912</v>
      </c>
      <c r="B209" s="70" t="s">
        <v>954</v>
      </c>
      <c r="C209" s="70" t="s">
        <v>1814</v>
      </c>
      <c r="D209" s="126">
        <v>29.67</v>
      </c>
    </row>
    <row r="210" spans="1:4" ht="31.5" customHeight="1" x14ac:dyDescent="0.25">
      <c r="A210" s="70" t="s">
        <v>1913</v>
      </c>
      <c r="B210" s="70" t="s">
        <v>954</v>
      </c>
      <c r="C210" s="70" t="s">
        <v>1814</v>
      </c>
      <c r="D210" s="126">
        <v>47.37</v>
      </c>
    </row>
    <row r="211" spans="1:4" ht="31.5" customHeight="1" x14ac:dyDescent="0.25">
      <c r="A211" s="70" t="s">
        <v>1914</v>
      </c>
      <c r="B211" s="70" t="s">
        <v>954</v>
      </c>
      <c r="C211" s="70" t="s">
        <v>1814</v>
      </c>
      <c r="D211" s="126">
        <v>23.65</v>
      </c>
    </row>
    <row r="212" spans="1:4" ht="31.5" customHeight="1" x14ac:dyDescent="0.25">
      <c r="A212" s="70" t="s">
        <v>1915</v>
      </c>
      <c r="B212" s="70" t="s">
        <v>57</v>
      </c>
      <c r="C212" s="70" t="s">
        <v>1814</v>
      </c>
      <c r="D212" s="126">
        <v>22</v>
      </c>
    </row>
    <row r="213" spans="1:4" ht="31.5" customHeight="1" x14ac:dyDescent="0.25">
      <c r="A213" s="70" t="s">
        <v>1916</v>
      </c>
      <c r="B213" s="70" t="s">
        <v>1021</v>
      </c>
      <c r="C213" s="70" t="s">
        <v>1814</v>
      </c>
      <c r="D213" s="126">
        <v>51.87</v>
      </c>
    </row>
    <row r="214" spans="1:4" ht="31.5" customHeight="1" x14ac:dyDescent="0.25">
      <c r="A214" s="70" t="s">
        <v>1917</v>
      </c>
      <c r="B214" s="70" t="s">
        <v>930</v>
      </c>
      <c r="C214" s="70" t="s">
        <v>1814</v>
      </c>
      <c r="D214" s="126">
        <v>22</v>
      </c>
    </row>
    <row r="215" spans="1:4" ht="31.5" customHeight="1" x14ac:dyDescent="0.25">
      <c r="A215" s="70" t="s">
        <v>353</v>
      </c>
      <c r="B215" s="70" t="s">
        <v>23</v>
      </c>
      <c r="C215" s="70" t="s">
        <v>1814</v>
      </c>
      <c r="D215" s="126">
        <v>22</v>
      </c>
    </row>
    <row r="216" spans="1:4" ht="31.5" customHeight="1" x14ac:dyDescent="0.25">
      <c r="A216" s="77" t="s">
        <v>1523</v>
      </c>
      <c r="B216" s="77">
        <v>214</v>
      </c>
      <c r="C216" s="77"/>
      <c r="D216" s="78">
        <f>SUM(D2:D215)</f>
        <v>22132.319999999996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CB24-1294-45F9-8271-11E1C5FA0DC2}">
  <dimension ref="A1:N114"/>
  <sheetViews>
    <sheetView workbookViewId="0">
      <pane ySplit="2" topLeftCell="A93" activePane="bottomLeft" state="frozen"/>
      <selection pane="bottomLeft" activeCell="E72" sqref="E72"/>
    </sheetView>
  </sheetViews>
  <sheetFormatPr defaultRowHeight="12.75" x14ac:dyDescent="0.25"/>
  <cols>
    <col min="1" max="1" width="20.85546875" style="35" bestFit="1" customWidth="1"/>
    <col min="2" max="2" width="16.5703125" style="35" customWidth="1"/>
    <col min="3" max="3" width="12.7109375" style="35" bestFit="1" customWidth="1"/>
    <col min="4" max="4" width="23.28515625" style="35" bestFit="1" customWidth="1"/>
    <col min="5" max="5" width="16.28515625" style="35" customWidth="1"/>
    <col min="6" max="6" width="32.28515625" style="35" bestFit="1" customWidth="1"/>
    <col min="7" max="7" width="17.85546875" style="35" bestFit="1" customWidth="1"/>
    <col min="8" max="8" width="21.7109375" style="35" bestFit="1" customWidth="1"/>
    <col min="9" max="9" width="20.140625" style="35" bestFit="1" customWidth="1"/>
    <col min="10" max="10" width="13.85546875" style="35" bestFit="1" customWidth="1"/>
    <col min="11" max="11" width="15.7109375" style="35" bestFit="1" customWidth="1"/>
    <col min="12" max="13" width="9.140625" style="35"/>
    <col min="14" max="14" width="18.140625" style="35" customWidth="1"/>
    <col min="15" max="16384" width="9.140625" style="35"/>
  </cols>
  <sheetData>
    <row r="1" spans="1:14" ht="25.5" x14ac:dyDescent="0.25">
      <c r="A1" s="47" t="s">
        <v>707</v>
      </c>
      <c r="B1" s="47" t="s">
        <v>1502</v>
      </c>
      <c r="C1" s="47" t="s">
        <v>1503</v>
      </c>
      <c r="D1" s="47" t="s">
        <v>1504</v>
      </c>
      <c r="E1" s="47" t="s">
        <v>1505</v>
      </c>
      <c r="F1" s="47" t="s">
        <v>1506</v>
      </c>
      <c r="G1" s="47" t="s">
        <v>1507</v>
      </c>
      <c r="H1" s="47" t="s">
        <v>1508</v>
      </c>
      <c r="I1" s="47" t="s">
        <v>1509</v>
      </c>
      <c r="J1" s="47" t="s">
        <v>1510</v>
      </c>
      <c r="K1" s="47" t="s">
        <v>1511</v>
      </c>
      <c r="L1" s="139" t="s">
        <v>1517</v>
      </c>
      <c r="M1" s="139"/>
      <c r="N1" s="139"/>
    </row>
    <row r="2" spans="1:14" x14ac:dyDescent="0.25">
      <c r="A2" s="30" t="s">
        <v>941</v>
      </c>
      <c r="B2" s="30" t="s">
        <v>473</v>
      </c>
      <c r="C2" s="31">
        <v>43500</v>
      </c>
      <c r="D2" s="31">
        <v>43487</v>
      </c>
      <c r="E2" s="30" t="s">
        <v>1100</v>
      </c>
      <c r="F2" s="30">
        <v>13</v>
      </c>
      <c r="G2" s="30">
        <v>0</v>
      </c>
      <c r="H2" s="30">
        <v>28</v>
      </c>
      <c r="I2" s="30">
        <v>9</v>
      </c>
      <c r="J2" s="30">
        <v>37</v>
      </c>
      <c r="K2" s="30">
        <v>50</v>
      </c>
      <c r="L2" s="37"/>
      <c r="M2" s="37"/>
      <c r="N2" s="37"/>
    </row>
    <row r="3" spans="1:14" x14ac:dyDescent="0.25">
      <c r="A3" s="30" t="s">
        <v>944</v>
      </c>
      <c r="B3" s="30" t="s">
        <v>473</v>
      </c>
      <c r="C3" s="31">
        <v>43620</v>
      </c>
      <c r="D3" s="31">
        <v>43606</v>
      </c>
      <c r="E3" s="30" t="s">
        <v>851</v>
      </c>
      <c r="F3" s="30">
        <v>14</v>
      </c>
      <c r="G3" s="30">
        <v>3</v>
      </c>
      <c r="H3" s="30">
        <v>30</v>
      </c>
      <c r="I3" s="30">
        <v>3</v>
      </c>
      <c r="J3" s="30">
        <v>36</v>
      </c>
      <c r="K3" s="30">
        <v>50</v>
      </c>
      <c r="L3" s="37"/>
      <c r="M3" s="37"/>
      <c r="N3" s="37"/>
    </row>
    <row r="4" spans="1:14" ht="25.5" x14ac:dyDescent="0.25">
      <c r="A4" s="30" t="s">
        <v>631</v>
      </c>
      <c r="B4" s="30" t="s">
        <v>473</v>
      </c>
      <c r="C4" s="31">
        <v>43739</v>
      </c>
      <c r="D4" s="31">
        <v>43644</v>
      </c>
      <c r="E4" s="30" t="s">
        <v>561</v>
      </c>
      <c r="F4" s="30">
        <v>95</v>
      </c>
      <c r="G4" s="30">
        <v>0</v>
      </c>
      <c r="H4" s="30">
        <v>43</v>
      </c>
      <c r="I4" s="30">
        <v>6</v>
      </c>
      <c r="J4" s="30">
        <v>49</v>
      </c>
      <c r="K4" s="30">
        <v>144</v>
      </c>
      <c r="L4" s="37"/>
      <c r="M4" s="37"/>
      <c r="N4" s="37"/>
    </row>
    <row r="5" spans="1:14" x14ac:dyDescent="0.25">
      <c r="A5" s="30" t="s">
        <v>949</v>
      </c>
      <c r="B5" s="30" t="s">
        <v>473</v>
      </c>
      <c r="C5" s="31">
        <v>43651</v>
      </c>
      <c r="D5" s="31">
        <v>43648</v>
      </c>
      <c r="E5" s="30" t="s">
        <v>851</v>
      </c>
      <c r="F5" s="30">
        <v>3</v>
      </c>
      <c r="G5" s="30">
        <v>0</v>
      </c>
      <c r="H5" s="30">
        <v>26</v>
      </c>
      <c r="I5" s="30">
        <v>2</v>
      </c>
      <c r="J5" s="30">
        <v>28</v>
      </c>
      <c r="K5" s="30">
        <v>31</v>
      </c>
      <c r="L5" s="37"/>
      <c r="M5" s="37"/>
      <c r="N5" s="37"/>
    </row>
    <row r="6" spans="1:14" ht="25.5" x14ac:dyDescent="0.25">
      <c r="A6" s="30" t="s">
        <v>636</v>
      </c>
      <c r="B6" s="30" t="s">
        <v>23</v>
      </c>
      <c r="C6" s="31">
        <v>43704</v>
      </c>
      <c r="D6" s="31">
        <v>43649</v>
      </c>
      <c r="E6" s="30" t="s">
        <v>561</v>
      </c>
      <c r="F6" s="30">
        <v>55</v>
      </c>
      <c r="G6" s="30">
        <v>3</v>
      </c>
      <c r="H6" s="30">
        <v>21</v>
      </c>
      <c r="I6" s="30">
        <v>7</v>
      </c>
      <c r="J6" s="30">
        <v>31</v>
      </c>
      <c r="K6" s="30">
        <v>86</v>
      </c>
      <c r="L6" s="37"/>
      <c r="M6" s="37"/>
      <c r="N6" s="37"/>
    </row>
    <row r="7" spans="1:14" ht="25.5" x14ac:dyDescent="0.25">
      <c r="A7" s="30" t="s">
        <v>583</v>
      </c>
      <c r="B7" s="30" t="s">
        <v>473</v>
      </c>
      <c r="C7" s="31">
        <v>43703</v>
      </c>
      <c r="D7" s="31">
        <v>43649</v>
      </c>
      <c r="E7" s="30" t="s">
        <v>561</v>
      </c>
      <c r="F7" s="30">
        <v>54</v>
      </c>
      <c r="G7" s="30">
        <v>3</v>
      </c>
      <c r="H7" s="30">
        <v>64</v>
      </c>
      <c r="I7" s="30">
        <v>4</v>
      </c>
      <c r="J7" s="30">
        <v>71</v>
      </c>
      <c r="K7" s="30">
        <v>125</v>
      </c>
      <c r="L7" s="37"/>
      <c r="M7" s="37"/>
      <c r="N7" s="37"/>
    </row>
    <row r="8" spans="1:14" x14ac:dyDescent="0.25">
      <c r="A8" s="30" t="s">
        <v>551</v>
      </c>
      <c r="B8" s="30" t="s">
        <v>473</v>
      </c>
      <c r="C8" s="31">
        <v>43724</v>
      </c>
      <c r="D8" s="31">
        <v>43706</v>
      </c>
      <c r="E8" s="30" t="s">
        <v>550</v>
      </c>
      <c r="F8" s="30">
        <v>18</v>
      </c>
      <c r="G8" s="30">
        <v>2</v>
      </c>
      <c r="H8" s="30">
        <v>79</v>
      </c>
      <c r="I8" s="30">
        <v>6</v>
      </c>
      <c r="J8" s="30">
        <v>87</v>
      </c>
      <c r="K8" s="30">
        <v>105</v>
      </c>
      <c r="L8" s="37"/>
      <c r="M8" s="37"/>
      <c r="N8" s="37"/>
    </row>
    <row r="9" spans="1:14" ht="25.5" x14ac:dyDescent="0.25">
      <c r="A9" s="30" t="s">
        <v>683</v>
      </c>
      <c r="B9" s="30" t="s">
        <v>473</v>
      </c>
      <c r="C9" s="31">
        <v>43473</v>
      </c>
      <c r="D9" s="31">
        <v>43425</v>
      </c>
      <c r="E9" s="30" t="s">
        <v>561</v>
      </c>
      <c r="F9" s="30">
        <v>48</v>
      </c>
      <c r="G9" s="30">
        <v>9</v>
      </c>
      <c r="H9" s="30">
        <v>98</v>
      </c>
      <c r="I9" s="30">
        <v>4</v>
      </c>
      <c r="J9" s="30">
        <v>111</v>
      </c>
      <c r="K9" s="30">
        <v>159</v>
      </c>
      <c r="L9" s="37"/>
      <c r="M9" s="37"/>
      <c r="N9" s="37"/>
    </row>
    <row r="10" spans="1:14" ht="25.5" x14ac:dyDescent="0.25">
      <c r="A10" s="30" t="s">
        <v>694</v>
      </c>
      <c r="B10" s="30" t="s">
        <v>473</v>
      </c>
      <c r="C10" s="31">
        <v>43592</v>
      </c>
      <c r="D10" s="31">
        <v>43452</v>
      </c>
      <c r="E10" s="30" t="s">
        <v>561</v>
      </c>
      <c r="F10" s="30">
        <v>140</v>
      </c>
      <c r="G10" s="30">
        <v>1</v>
      </c>
      <c r="H10" s="30">
        <v>35</v>
      </c>
      <c r="I10" s="30">
        <v>12</v>
      </c>
      <c r="J10" s="30">
        <v>48</v>
      </c>
      <c r="K10" s="30">
        <v>188</v>
      </c>
      <c r="L10" s="37"/>
      <c r="M10" s="37"/>
      <c r="N10" s="37"/>
    </row>
    <row r="11" spans="1:14" ht="25.5" x14ac:dyDescent="0.25">
      <c r="A11" s="30" t="s">
        <v>608</v>
      </c>
      <c r="B11" s="30" t="s">
        <v>473</v>
      </c>
      <c r="C11" s="31">
        <v>43592</v>
      </c>
      <c r="D11" s="31">
        <v>43455</v>
      </c>
      <c r="E11" s="30" t="s">
        <v>561</v>
      </c>
      <c r="F11" s="30">
        <v>137</v>
      </c>
      <c r="G11" s="30">
        <v>20</v>
      </c>
      <c r="H11" s="30">
        <v>60</v>
      </c>
      <c r="I11" s="30">
        <v>4</v>
      </c>
      <c r="J11" s="30">
        <v>84</v>
      </c>
      <c r="K11" s="30">
        <v>221</v>
      </c>
      <c r="L11" s="37"/>
      <c r="M11" s="37"/>
      <c r="N11" s="37"/>
    </row>
    <row r="12" spans="1:14" ht="25.5" x14ac:dyDescent="0.25">
      <c r="A12" s="30" t="s">
        <v>614</v>
      </c>
      <c r="B12" s="30" t="s">
        <v>473</v>
      </c>
      <c r="C12" s="31">
        <v>43607</v>
      </c>
      <c r="D12" s="31">
        <v>43455</v>
      </c>
      <c r="E12" s="30" t="s">
        <v>561</v>
      </c>
      <c r="F12" s="30">
        <v>152</v>
      </c>
      <c r="G12" s="30">
        <v>9</v>
      </c>
      <c r="H12" s="30">
        <v>131</v>
      </c>
      <c r="I12" s="30">
        <v>6</v>
      </c>
      <c r="J12" s="30">
        <v>146</v>
      </c>
      <c r="K12" s="30">
        <v>298</v>
      </c>
      <c r="L12" s="37"/>
      <c r="M12" s="37"/>
      <c r="N12" s="37"/>
    </row>
    <row r="13" spans="1:14" x14ac:dyDescent="0.25">
      <c r="A13" s="30" t="s">
        <v>860</v>
      </c>
      <c r="B13" s="30" t="s">
        <v>495</v>
      </c>
      <c r="C13" s="31">
        <v>43482</v>
      </c>
      <c r="D13" s="31">
        <v>43482</v>
      </c>
      <c r="E13" s="30" t="s">
        <v>851</v>
      </c>
      <c r="F13" s="30">
        <v>0</v>
      </c>
      <c r="G13" s="30">
        <v>0</v>
      </c>
      <c r="H13" s="30">
        <v>30</v>
      </c>
      <c r="I13" s="30">
        <v>9</v>
      </c>
      <c r="J13" s="30">
        <v>39</v>
      </c>
      <c r="K13" s="30">
        <v>39</v>
      </c>
      <c r="L13" s="37"/>
      <c r="M13" s="37"/>
      <c r="N13" s="37"/>
    </row>
    <row r="14" spans="1:14" x14ac:dyDescent="0.25">
      <c r="A14" s="30" t="s">
        <v>862</v>
      </c>
      <c r="B14" s="30" t="s">
        <v>495</v>
      </c>
      <c r="C14" s="31">
        <v>43490</v>
      </c>
      <c r="D14" s="31">
        <v>43490</v>
      </c>
      <c r="E14" s="30" t="s">
        <v>851</v>
      </c>
      <c r="F14" s="30">
        <v>0</v>
      </c>
      <c r="G14" s="30">
        <v>4</v>
      </c>
      <c r="H14" s="30">
        <v>8</v>
      </c>
      <c r="I14" s="30">
        <v>8</v>
      </c>
      <c r="J14" s="30">
        <v>20</v>
      </c>
      <c r="K14" s="30">
        <v>20</v>
      </c>
      <c r="L14" s="37"/>
      <c r="M14" s="37"/>
      <c r="N14" s="37"/>
    </row>
    <row r="15" spans="1:14" x14ac:dyDescent="0.25">
      <c r="A15" s="30" t="s">
        <v>864</v>
      </c>
      <c r="B15" s="30" t="s">
        <v>495</v>
      </c>
      <c r="C15" s="31">
        <v>43496</v>
      </c>
      <c r="D15" s="31">
        <v>43495</v>
      </c>
      <c r="E15" s="30" t="s">
        <v>851</v>
      </c>
      <c r="F15" s="30">
        <v>1</v>
      </c>
      <c r="G15" s="30">
        <v>0</v>
      </c>
      <c r="H15" s="30">
        <v>7</v>
      </c>
      <c r="I15" s="30">
        <v>6</v>
      </c>
      <c r="J15" s="30">
        <v>13</v>
      </c>
      <c r="K15" s="30">
        <v>14</v>
      </c>
      <c r="L15" s="37"/>
      <c r="M15" s="37"/>
      <c r="N15" s="37"/>
    </row>
    <row r="16" spans="1:14" x14ac:dyDescent="0.25">
      <c r="A16" s="30" t="s">
        <v>865</v>
      </c>
      <c r="B16" s="30" t="s">
        <v>495</v>
      </c>
      <c r="C16" s="31">
        <v>43502</v>
      </c>
      <c r="D16" s="31">
        <v>43501</v>
      </c>
      <c r="E16" s="30" t="s">
        <v>851</v>
      </c>
      <c r="F16" s="30">
        <v>1</v>
      </c>
      <c r="G16" s="30">
        <v>5</v>
      </c>
      <c r="H16" s="30">
        <v>5</v>
      </c>
      <c r="I16" s="30">
        <v>9</v>
      </c>
      <c r="J16" s="30">
        <v>19</v>
      </c>
      <c r="K16" s="30">
        <v>20</v>
      </c>
      <c r="L16" s="37"/>
      <c r="M16" s="37"/>
      <c r="N16" s="37"/>
    </row>
    <row r="17" spans="1:14" x14ac:dyDescent="0.25">
      <c r="A17" s="30" t="s">
        <v>867</v>
      </c>
      <c r="B17" s="30" t="s">
        <v>495</v>
      </c>
      <c r="C17" s="31">
        <v>43523</v>
      </c>
      <c r="D17" s="31">
        <v>43523</v>
      </c>
      <c r="E17" s="30" t="s">
        <v>851</v>
      </c>
      <c r="F17" s="30">
        <v>0</v>
      </c>
      <c r="G17" s="30">
        <v>9</v>
      </c>
      <c r="H17" s="30">
        <v>14</v>
      </c>
      <c r="I17" s="30">
        <v>19</v>
      </c>
      <c r="J17" s="30">
        <v>42</v>
      </c>
      <c r="K17" s="30">
        <v>42</v>
      </c>
      <c r="L17" s="37"/>
      <c r="M17" s="37"/>
      <c r="N17" s="37"/>
    </row>
    <row r="18" spans="1:14" x14ac:dyDescent="0.25">
      <c r="A18" s="30" t="s">
        <v>870</v>
      </c>
      <c r="B18" s="30" t="s">
        <v>495</v>
      </c>
      <c r="C18" s="31">
        <v>43524</v>
      </c>
      <c r="D18" s="31">
        <v>43523</v>
      </c>
      <c r="E18" s="30" t="s">
        <v>851</v>
      </c>
      <c r="F18" s="30">
        <v>1</v>
      </c>
      <c r="G18" s="30">
        <v>0</v>
      </c>
      <c r="H18" s="30">
        <v>17</v>
      </c>
      <c r="I18" s="30">
        <v>5</v>
      </c>
      <c r="J18" s="30">
        <v>22</v>
      </c>
      <c r="K18" s="30">
        <v>23</v>
      </c>
      <c r="L18" s="37"/>
      <c r="M18" s="37"/>
      <c r="N18" s="37"/>
    </row>
    <row r="19" spans="1:14" x14ac:dyDescent="0.25">
      <c r="A19" s="30" t="s">
        <v>871</v>
      </c>
      <c r="B19" s="30" t="s">
        <v>495</v>
      </c>
      <c r="C19" s="31">
        <v>43550</v>
      </c>
      <c r="D19" s="31">
        <v>43550</v>
      </c>
      <c r="E19" s="30" t="s">
        <v>851</v>
      </c>
      <c r="F19" s="30">
        <v>0</v>
      </c>
      <c r="G19" s="30">
        <v>0</v>
      </c>
      <c r="H19" s="30">
        <v>16</v>
      </c>
      <c r="I19" s="30">
        <v>5</v>
      </c>
      <c r="J19" s="30">
        <v>21</v>
      </c>
      <c r="K19" s="30">
        <v>21</v>
      </c>
      <c r="L19" s="37"/>
      <c r="M19" s="37"/>
      <c r="N19" s="37"/>
    </row>
    <row r="20" spans="1:14" x14ac:dyDescent="0.25">
      <c r="A20" s="30" t="s">
        <v>873</v>
      </c>
      <c r="B20" s="30" t="s">
        <v>495</v>
      </c>
      <c r="C20" s="31">
        <v>43557</v>
      </c>
      <c r="D20" s="31">
        <v>43557</v>
      </c>
      <c r="E20" s="30" t="s">
        <v>851</v>
      </c>
      <c r="F20" s="30">
        <v>0</v>
      </c>
      <c r="G20" s="30">
        <v>2</v>
      </c>
      <c r="H20" s="30">
        <v>32</v>
      </c>
      <c r="I20" s="30">
        <v>0</v>
      </c>
      <c r="J20" s="30">
        <v>34</v>
      </c>
      <c r="K20" s="30">
        <v>34</v>
      </c>
      <c r="L20" s="37"/>
      <c r="M20" s="37"/>
      <c r="N20" s="37"/>
    </row>
    <row r="21" spans="1:14" x14ac:dyDescent="0.25">
      <c r="A21" s="30" t="s">
        <v>875</v>
      </c>
      <c r="B21" s="30" t="s">
        <v>495</v>
      </c>
      <c r="C21" s="31">
        <v>43557</v>
      </c>
      <c r="D21" s="31">
        <v>43557</v>
      </c>
      <c r="E21" s="30" t="s">
        <v>851</v>
      </c>
      <c r="F21" s="30">
        <v>0</v>
      </c>
      <c r="G21" s="30">
        <v>2</v>
      </c>
      <c r="H21" s="30">
        <v>28</v>
      </c>
      <c r="I21" s="30">
        <v>6</v>
      </c>
      <c r="J21" s="30">
        <v>36</v>
      </c>
      <c r="K21" s="30">
        <v>36</v>
      </c>
      <c r="L21" s="37"/>
      <c r="M21" s="37"/>
      <c r="N21" s="37"/>
    </row>
    <row r="22" spans="1:14" x14ac:dyDescent="0.25">
      <c r="A22" s="30" t="s">
        <v>877</v>
      </c>
      <c r="B22" s="30" t="s">
        <v>495</v>
      </c>
      <c r="C22" s="31">
        <v>43558</v>
      </c>
      <c r="D22" s="31">
        <v>43557</v>
      </c>
      <c r="E22" s="30" t="s">
        <v>851</v>
      </c>
      <c r="F22" s="30">
        <v>1</v>
      </c>
      <c r="G22" s="30">
        <v>1</v>
      </c>
      <c r="H22" s="30">
        <v>13</v>
      </c>
      <c r="I22" s="30">
        <v>9</v>
      </c>
      <c r="J22" s="30">
        <v>23</v>
      </c>
      <c r="K22" s="30">
        <v>24</v>
      </c>
      <c r="L22" s="37"/>
      <c r="M22" s="37"/>
      <c r="N22" s="37"/>
    </row>
    <row r="23" spans="1:14" x14ac:dyDescent="0.25">
      <c r="A23" s="30" t="s">
        <v>878</v>
      </c>
      <c r="B23" s="30" t="s">
        <v>495</v>
      </c>
      <c r="C23" s="31">
        <v>43570</v>
      </c>
      <c r="D23" s="31">
        <v>43567</v>
      </c>
      <c r="E23" s="30" t="s">
        <v>851</v>
      </c>
      <c r="F23" s="30">
        <v>3</v>
      </c>
      <c r="G23" s="30">
        <v>3</v>
      </c>
      <c r="H23" s="30">
        <v>39</v>
      </c>
      <c r="I23" s="30">
        <v>2</v>
      </c>
      <c r="J23" s="30">
        <v>44</v>
      </c>
      <c r="K23" s="30">
        <v>47</v>
      </c>
      <c r="L23" s="37"/>
      <c r="M23" s="37"/>
      <c r="N23" s="37"/>
    </row>
    <row r="24" spans="1:14" x14ac:dyDescent="0.25">
      <c r="A24" s="30" t="s">
        <v>880</v>
      </c>
      <c r="B24" s="30" t="s">
        <v>495</v>
      </c>
      <c r="C24" s="31">
        <v>43571</v>
      </c>
      <c r="D24" s="31">
        <v>43567</v>
      </c>
      <c r="E24" s="30" t="s">
        <v>851</v>
      </c>
      <c r="F24" s="30">
        <v>4</v>
      </c>
      <c r="G24" s="30">
        <v>1</v>
      </c>
      <c r="H24" s="30">
        <v>20</v>
      </c>
      <c r="I24" s="30">
        <v>29</v>
      </c>
      <c r="J24" s="30">
        <v>50</v>
      </c>
      <c r="K24" s="30">
        <v>54</v>
      </c>
      <c r="L24" s="37"/>
      <c r="M24" s="37"/>
      <c r="N24" s="37"/>
    </row>
    <row r="25" spans="1:14" x14ac:dyDescent="0.25">
      <c r="A25" s="30" t="s">
        <v>882</v>
      </c>
      <c r="B25" s="30" t="s">
        <v>495</v>
      </c>
      <c r="C25" s="31">
        <v>43571</v>
      </c>
      <c r="D25" s="31">
        <v>43570</v>
      </c>
      <c r="E25" s="30" t="s">
        <v>851</v>
      </c>
      <c r="F25" s="30">
        <v>1</v>
      </c>
      <c r="G25" s="30">
        <v>0</v>
      </c>
      <c r="H25" s="30">
        <v>8</v>
      </c>
      <c r="I25" s="30">
        <v>9</v>
      </c>
      <c r="J25" s="30">
        <v>17</v>
      </c>
      <c r="K25" s="30">
        <v>18</v>
      </c>
      <c r="L25" s="37"/>
      <c r="M25" s="37"/>
      <c r="N25" s="37"/>
    </row>
    <row r="26" spans="1:14" x14ac:dyDescent="0.25">
      <c r="A26" s="30" t="s">
        <v>883</v>
      </c>
      <c r="B26" s="30" t="s">
        <v>495</v>
      </c>
      <c r="C26" s="31">
        <v>43605</v>
      </c>
      <c r="D26" s="31">
        <v>43602</v>
      </c>
      <c r="E26" s="30" t="s">
        <v>851</v>
      </c>
      <c r="F26" s="30">
        <v>3</v>
      </c>
      <c r="G26" s="30">
        <v>0</v>
      </c>
      <c r="H26" s="30">
        <v>11</v>
      </c>
      <c r="I26" s="30">
        <v>18</v>
      </c>
      <c r="J26" s="30">
        <v>29</v>
      </c>
      <c r="K26" s="30">
        <v>32</v>
      </c>
      <c r="L26" s="37"/>
      <c r="M26" s="37"/>
      <c r="N26" s="37"/>
    </row>
    <row r="27" spans="1:14" x14ac:dyDescent="0.25">
      <c r="A27" s="30" t="s">
        <v>884</v>
      </c>
      <c r="B27" s="30" t="s">
        <v>495</v>
      </c>
      <c r="C27" s="31">
        <v>43605</v>
      </c>
      <c r="D27" s="31">
        <v>43602</v>
      </c>
      <c r="E27" s="30" t="s">
        <v>851</v>
      </c>
      <c r="F27" s="30">
        <v>3</v>
      </c>
      <c r="G27" s="30">
        <v>0</v>
      </c>
      <c r="H27" s="30">
        <v>11</v>
      </c>
      <c r="I27" s="30">
        <v>11</v>
      </c>
      <c r="J27" s="30">
        <v>22</v>
      </c>
      <c r="K27" s="30">
        <v>25</v>
      </c>
      <c r="L27" s="37"/>
      <c r="M27" s="37"/>
      <c r="N27" s="37"/>
    </row>
    <row r="28" spans="1:14" x14ac:dyDescent="0.25">
      <c r="A28" s="30" t="s">
        <v>885</v>
      </c>
      <c r="B28" s="30" t="s">
        <v>495</v>
      </c>
      <c r="C28" s="31">
        <v>43626</v>
      </c>
      <c r="D28" s="31">
        <v>43623</v>
      </c>
      <c r="E28" s="30" t="s">
        <v>851</v>
      </c>
      <c r="F28" s="30">
        <v>3</v>
      </c>
      <c r="G28" s="30">
        <v>1</v>
      </c>
      <c r="H28" s="30">
        <v>34</v>
      </c>
      <c r="I28" s="30">
        <v>4</v>
      </c>
      <c r="J28" s="30">
        <v>39</v>
      </c>
      <c r="K28" s="30">
        <v>42</v>
      </c>
      <c r="L28" s="37"/>
      <c r="M28" s="37"/>
      <c r="N28" s="37"/>
    </row>
    <row r="29" spans="1:14" x14ac:dyDescent="0.25">
      <c r="A29" s="30" t="s">
        <v>886</v>
      </c>
      <c r="B29" s="30" t="s">
        <v>495</v>
      </c>
      <c r="C29" s="31">
        <v>43642</v>
      </c>
      <c r="D29" s="31">
        <v>43642</v>
      </c>
      <c r="E29" s="30" t="s">
        <v>851</v>
      </c>
      <c r="F29" s="30">
        <v>0</v>
      </c>
      <c r="G29" s="30">
        <v>1</v>
      </c>
      <c r="H29" s="30">
        <v>10</v>
      </c>
      <c r="I29" s="30">
        <v>3</v>
      </c>
      <c r="J29" s="30">
        <v>14</v>
      </c>
      <c r="K29" s="30">
        <v>14</v>
      </c>
      <c r="L29" s="37"/>
      <c r="M29" s="37"/>
      <c r="N29" s="37"/>
    </row>
    <row r="30" spans="1:14" x14ac:dyDescent="0.25">
      <c r="A30" s="30" t="s">
        <v>888</v>
      </c>
      <c r="B30" s="30" t="s">
        <v>495</v>
      </c>
      <c r="C30" s="31">
        <v>43650</v>
      </c>
      <c r="D30" s="31">
        <v>43649</v>
      </c>
      <c r="E30" s="30" t="s">
        <v>851</v>
      </c>
      <c r="F30" s="30">
        <v>1</v>
      </c>
      <c r="G30" s="30">
        <v>4</v>
      </c>
      <c r="H30" s="30">
        <v>13</v>
      </c>
      <c r="I30" s="30">
        <v>3</v>
      </c>
      <c r="J30" s="30">
        <v>20</v>
      </c>
      <c r="K30" s="30">
        <v>21</v>
      </c>
      <c r="L30" s="37"/>
      <c r="M30" s="37"/>
      <c r="N30" s="37"/>
    </row>
    <row r="31" spans="1:14" x14ac:dyDescent="0.25">
      <c r="A31" s="30" t="s">
        <v>889</v>
      </c>
      <c r="B31" s="30" t="s">
        <v>495</v>
      </c>
      <c r="C31" s="31">
        <v>43654</v>
      </c>
      <c r="D31" s="31">
        <v>43650</v>
      </c>
      <c r="E31" s="30" t="s">
        <v>851</v>
      </c>
      <c r="F31" s="30">
        <v>4</v>
      </c>
      <c r="G31" s="30">
        <v>0</v>
      </c>
      <c r="H31" s="30">
        <v>37</v>
      </c>
      <c r="I31" s="30">
        <v>1</v>
      </c>
      <c r="J31" s="30">
        <v>38</v>
      </c>
      <c r="K31" s="30">
        <v>42</v>
      </c>
      <c r="L31" s="37"/>
      <c r="M31" s="37"/>
      <c r="N31" s="37"/>
    </row>
    <row r="32" spans="1:14" x14ac:dyDescent="0.25">
      <c r="A32" s="30" t="s">
        <v>891</v>
      </c>
      <c r="B32" s="30" t="s">
        <v>495</v>
      </c>
      <c r="C32" s="31">
        <v>43657</v>
      </c>
      <c r="D32" s="31">
        <v>43654</v>
      </c>
      <c r="E32" s="30" t="s">
        <v>851</v>
      </c>
      <c r="F32" s="30">
        <v>3</v>
      </c>
      <c r="G32" s="30">
        <v>0</v>
      </c>
      <c r="H32" s="30">
        <v>14</v>
      </c>
      <c r="I32" s="30">
        <v>4</v>
      </c>
      <c r="J32" s="30">
        <v>18</v>
      </c>
      <c r="K32" s="30">
        <v>21</v>
      </c>
      <c r="L32" s="37"/>
      <c r="M32" s="37"/>
      <c r="N32" s="37"/>
    </row>
    <row r="33" spans="1:14" x14ac:dyDescent="0.25">
      <c r="A33" s="30" t="s">
        <v>892</v>
      </c>
      <c r="B33" s="30" t="s">
        <v>495</v>
      </c>
      <c r="C33" s="31">
        <v>43656</v>
      </c>
      <c r="D33" s="31">
        <v>43656</v>
      </c>
      <c r="E33" s="30" t="s">
        <v>851</v>
      </c>
      <c r="F33" s="30">
        <v>0</v>
      </c>
      <c r="G33" s="30">
        <v>2</v>
      </c>
      <c r="H33" s="30">
        <v>47</v>
      </c>
      <c r="I33" s="30">
        <v>1</v>
      </c>
      <c r="J33" s="30">
        <v>50</v>
      </c>
      <c r="K33" s="30">
        <v>50</v>
      </c>
      <c r="L33" s="37"/>
      <c r="M33" s="37"/>
      <c r="N33" s="37"/>
    </row>
    <row r="34" spans="1:14" x14ac:dyDescent="0.25">
      <c r="A34" s="30" t="s">
        <v>893</v>
      </c>
      <c r="B34" s="30" t="s">
        <v>495</v>
      </c>
      <c r="C34" s="31">
        <v>43686</v>
      </c>
      <c r="D34" s="31">
        <v>43684</v>
      </c>
      <c r="E34" s="30" t="s">
        <v>851</v>
      </c>
      <c r="F34" s="30">
        <v>2</v>
      </c>
      <c r="G34" s="30">
        <v>0</v>
      </c>
      <c r="H34" s="30">
        <v>23</v>
      </c>
      <c r="I34" s="30">
        <v>1</v>
      </c>
      <c r="J34" s="30">
        <v>24</v>
      </c>
      <c r="K34" s="30">
        <v>26</v>
      </c>
      <c r="L34" s="37"/>
      <c r="M34" s="37"/>
      <c r="N34" s="37"/>
    </row>
    <row r="35" spans="1:14" x14ac:dyDescent="0.25">
      <c r="A35" s="30" t="s">
        <v>895</v>
      </c>
      <c r="B35" s="30" t="s">
        <v>495</v>
      </c>
      <c r="C35" s="31">
        <v>43717</v>
      </c>
      <c r="D35" s="31">
        <v>43714</v>
      </c>
      <c r="E35" s="30" t="s">
        <v>851</v>
      </c>
      <c r="F35" s="30">
        <v>3</v>
      </c>
      <c r="G35" s="30">
        <v>7</v>
      </c>
      <c r="H35" s="30">
        <v>56</v>
      </c>
      <c r="I35" s="30">
        <v>1</v>
      </c>
      <c r="J35" s="30">
        <v>64</v>
      </c>
      <c r="K35" s="30">
        <v>67</v>
      </c>
      <c r="L35" s="37"/>
      <c r="M35" s="37"/>
      <c r="N35" s="37"/>
    </row>
    <row r="36" spans="1:14" x14ac:dyDescent="0.25">
      <c r="A36" s="30" t="s">
        <v>897</v>
      </c>
      <c r="B36" s="30" t="s">
        <v>495</v>
      </c>
      <c r="C36" s="31">
        <v>43726</v>
      </c>
      <c r="D36" s="31">
        <v>43725</v>
      </c>
      <c r="E36" s="30" t="s">
        <v>851</v>
      </c>
      <c r="F36" s="30">
        <v>1</v>
      </c>
      <c r="G36" s="30">
        <v>1</v>
      </c>
      <c r="H36" s="30">
        <v>24</v>
      </c>
      <c r="I36" s="30">
        <v>2</v>
      </c>
      <c r="J36" s="30">
        <v>27</v>
      </c>
      <c r="K36" s="30">
        <v>28</v>
      </c>
      <c r="L36" s="37"/>
      <c r="M36" s="37"/>
      <c r="N36" s="37"/>
    </row>
    <row r="37" spans="1:14" x14ac:dyDescent="0.25">
      <c r="A37" s="30" t="s">
        <v>898</v>
      </c>
      <c r="B37" s="30" t="s">
        <v>495</v>
      </c>
      <c r="C37" s="31">
        <v>43731</v>
      </c>
      <c r="D37" s="31">
        <v>43728</v>
      </c>
      <c r="E37" s="30" t="s">
        <v>851</v>
      </c>
      <c r="F37" s="30">
        <v>3</v>
      </c>
      <c r="G37" s="30">
        <v>7</v>
      </c>
      <c r="H37" s="30">
        <v>21</v>
      </c>
      <c r="I37" s="30">
        <v>1</v>
      </c>
      <c r="J37" s="30">
        <v>29</v>
      </c>
      <c r="K37" s="30">
        <v>32</v>
      </c>
      <c r="L37" s="37"/>
      <c r="M37" s="37"/>
      <c r="N37" s="37"/>
    </row>
    <row r="38" spans="1:14" x14ac:dyDescent="0.25">
      <c r="A38" s="30" t="s">
        <v>900</v>
      </c>
      <c r="B38" s="30" t="s">
        <v>495</v>
      </c>
      <c r="C38" s="31">
        <v>43760</v>
      </c>
      <c r="D38" s="31">
        <v>43759</v>
      </c>
      <c r="E38" s="30" t="s">
        <v>851</v>
      </c>
      <c r="F38" s="30">
        <v>1</v>
      </c>
      <c r="G38" s="30">
        <v>9</v>
      </c>
      <c r="H38" s="30">
        <v>18</v>
      </c>
      <c r="I38" s="30">
        <v>1</v>
      </c>
      <c r="J38" s="30">
        <v>28</v>
      </c>
      <c r="K38" s="30">
        <v>29</v>
      </c>
      <c r="L38" s="37"/>
      <c r="M38" s="37"/>
      <c r="N38" s="37"/>
    </row>
    <row r="39" spans="1:14" x14ac:dyDescent="0.25">
      <c r="A39" s="30" t="s">
        <v>902</v>
      </c>
      <c r="B39" s="30" t="s">
        <v>495</v>
      </c>
      <c r="C39" s="31">
        <v>43761</v>
      </c>
      <c r="D39" s="31">
        <v>43760</v>
      </c>
      <c r="E39" s="30" t="s">
        <v>851</v>
      </c>
      <c r="F39" s="30">
        <v>1</v>
      </c>
      <c r="G39" s="30">
        <v>9</v>
      </c>
      <c r="H39" s="30">
        <v>19</v>
      </c>
      <c r="I39" s="30">
        <v>2</v>
      </c>
      <c r="J39" s="30">
        <v>30</v>
      </c>
      <c r="K39" s="30">
        <v>31</v>
      </c>
      <c r="L39" s="37"/>
      <c r="M39" s="37"/>
      <c r="N39" s="37"/>
    </row>
    <row r="40" spans="1:14" x14ac:dyDescent="0.25">
      <c r="A40" s="30" t="s">
        <v>904</v>
      </c>
      <c r="B40" s="30" t="s">
        <v>495</v>
      </c>
      <c r="C40" s="31">
        <v>43770</v>
      </c>
      <c r="D40" s="31">
        <v>43770</v>
      </c>
      <c r="E40" s="30" t="s">
        <v>851</v>
      </c>
      <c r="F40" s="30">
        <v>0</v>
      </c>
      <c r="G40" s="30">
        <v>3</v>
      </c>
      <c r="H40" s="30">
        <v>23</v>
      </c>
      <c r="I40" s="30">
        <v>0</v>
      </c>
      <c r="J40" s="30">
        <v>26</v>
      </c>
      <c r="K40" s="30">
        <v>26</v>
      </c>
      <c r="L40" s="37"/>
      <c r="M40" s="37"/>
      <c r="N40" s="37"/>
    </row>
    <row r="41" spans="1:14" x14ac:dyDescent="0.25">
      <c r="A41" s="30" t="s">
        <v>1512</v>
      </c>
      <c r="B41" s="30" t="s">
        <v>495</v>
      </c>
      <c r="C41" s="31">
        <v>43801</v>
      </c>
      <c r="D41" s="31">
        <v>43798</v>
      </c>
      <c r="E41" s="30" t="s">
        <v>851</v>
      </c>
      <c r="F41" s="30">
        <v>3</v>
      </c>
      <c r="G41" s="30">
        <v>0</v>
      </c>
      <c r="H41" s="30">
        <v>28</v>
      </c>
      <c r="I41" s="30">
        <v>3</v>
      </c>
      <c r="J41" s="30">
        <v>31</v>
      </c>
      <c r="K41" s="30">
        <v>34</v>
      </c>
      <c r="L41" s="37"/>
      <c r="M41" s="37"/>
      <c r="N41" s="37"/>
    </row>
    <row r="42" spans="1:14" x14ac:dyDescent="0.25">
      <c r="A42" s="30" t="s">
        <v>905</v>
      </c>
      <c r="B42" s="30" t="s">
        <v>495</v>
      </c>
      <c r="C42" s="31">
        <v>43802</v>
      </c>
      <c r="D42" s="31">
        <v>43802</v>
      </c>
      <c r="E42" s="30" t="s">
        <v>851</v>
      </c>
      <c r="F42" s="30">
        <v>0</v>
      </c>
      <c r="G42" s="30">
        <v>0</v>
      </c>
      <c r="H42" s="30">
        <v>20</v>
      </c>
      <c r="I42" s="30">
        <v>3</v>
      </c>
      <c r="J42" s="30">
        <v>23</v>
      </c>
      <c r="K42" s="30">
        <v>23</v>
      </c>
      <c r="L42" s="37"/>
      <c r="M42" s="37"/>
      <c r="N42" s="37"/>
    </row>
    <row r="43" spans="1:14" x14ac:dyDescent="0.25">
      <c r="A43" s="30" t="s">
        <v>1513</v>
      </c>
      <c r="B43" s="30" t="s">
        <v>495</v>
      </c>
      <c r="C43" s="31">
        <v>43803</v>
      </c>
      <c r="D43" s="31">
        <v>43802</v>
      </c>
      <c r="E43" s="30" t="s">
        <v>851</v>
      </c>
      <c r="F43" s="30">
        <v>1</v>
      </c>
      <c r="G43" s="30">
        <v>0</v>
      </c>
      <c r="H43" s="30">
        <v>25</v>
      </c>
      <c r="I43" s="30">
        <v>4</v>
      </c>
      <c r="J43" s="30">
        <v>29</v>
      </c>
      <c r="K43" s="30">
        <v>30</v>
      </c>
      <c r="L43" s="37"/>
      <c r="M43" s="37"/>
      <c r="N43" s="37"/>
    </row>
    <row r="44" spans="1:14" x14ac:dyDescent="0.25">
      <c r="A44" s="30" t="s">
        <v>1514</v>
      </c>
      <c r="B44" s="30" t="s">
        <v>495</v>
      </c>
      <c r="C44" s="31">
        <v>43808</v>
      </c>
      <c r="D44" s="31">
        <v>43805</v>
      </c>
      <c r="E44" s="30" t="s">
        <v>851</v>
      </c>
      <c r="F44" s="30">
        <v>3</v>
      </c>
      <c r="G44" s="30">
        <v>1</v>
      </c>
      <c r="H44" s="30">
        <v>19</v>
      </c>
      <c r="I44" s="30">
        <v>4</v>
      </c>
      <c r="J44" s="30">
        <v>24</v>
      </c>
      <c r="K44" s="30">
        <v>27</v>
      </c>
      <c r="L44" s="37"/>
      <c r="M44" s="37"/>
      <c r="N44" s="37"/>
    </row>
    <row r="45" spans="1:14" x14ac:dyDescent="0.25">
      <c r="A45" s="30" t="s">
        <v>973</v>
      </c>
      <c r="B45" s="30" t="s">
        <v>23</v>
      </c>
      <c r="C45" s="31">
        <v>43474</v>
      </c>
      <c r="D45" s="31">
        <v>43472</v>
      </c>
      <c r="E45" s="30" t="s">
        <v>851</v>
      </c>
      <c r="F45" s="30">
        <v>2</v>
      </c>
      <c r="G45" s="30">
        <v>1</v>
      </c>
      <c r="H45" s="30">
        <v>169</v>
      </c>
      <c r="I45" s="30">
        <v>5</v>
      </c>
      <c r="J45" s="30">
        <v>175</v>
      </c>
      <c r="K45" s="30">
        <v>177</v>
      </c>
      <c r="L45" s="37"/>
      <c r="M45" s="37"/>
      <c r="N45" s="37"/>
    </row>
    <row r="46" spans="1:14" x14ac:dyDescent="0.25">
      <c r="A46" s="30" t="s">
        <v>977</v>
      </c>
      <c r="B46" s="30" t="s">
        <v>23</v>
      </c>
      <c r="C46" s="31">
        <v>43481</v>
      </c>
      <c r="D46" s="31">
        <v>43481</v>
      </c>
      <c r="E46" s="30" t="s">
        <v>851</v>
      </c>
      <c r="F46" s="30">
        <v>0</v>
      </c>
      <c r="G46" s="30">
        <v>5</v>
      </c>
      <c r="H46" s="30">
        <v>25</v>
      </c>
      <c r="I46" s="30">
        <v>3</v>
      </c>
      <c r="J46" s="30">
        <v>33</v>
      </c>
      <c r="K46" s="30">
        <v>33</v>
      </c>
      <c r="L46" s="37"/>
      <c r="M46" s="37"/>
      <c r="N46" s="37"/>
    </row>
    <row r="47" spans="1:14" x14ac:dyDescent="0.25">
      <c r="A47" s="30" t="s">
        <v>979</v>
      </c>
      <c r="B47" s="30" t="s">
        <v>23</v>
      </c>
      <c r="C47" s="31">
        <v>43486</v>
      </c>
      <c r="D47" s="31">
        <v>43483</v>
      </c>
      <c r="E47" s="30" t="s">
        <v>851</v>
      </c>
      <c r="F47" s="30">
        <v>3</v>
      </c>
      <c r="G47" s="30">
        <v>1</v>
      </c>
      <c r="H47" s="30">
        <v>94</v>
      </c>
      <c r="I47" s="30">
        <v>3</v>
      </c>
      <c r="J47" s="30">
        <v>98</v>
      </c>
      <c r="K47" s="30">
        <v>101</v>
      </c>
      <c r="L47" s="37"/>
      <c r="M47" s="37"/>
      <c r="N47" s="37"/>
    </row>
    <row r="48" spans="1:14" x14ac:dyDescent="0.25">
      <c r="A48" s="30" t="s">
        <v>987</v>
      </c>
      <c r="B48" s="30" t="s">
        <v>23</v>
      </c>
      <c r="C48" s="31">
        <v>43539</v>
      </c>
      <c r="D48" s="31">
        <v>43537</v>
      </c>
      <c r="E48" s="30" t="s">
        <v>851</v>
      </c>
      <c r="F48" s="30">
        <v>2</v>
      </c>
      <c r="G48" s="30">
        <v>11</v>
      </c>
      <c r="H48" s="30">
        <v>12</v>
      </c>
      <c r="I48" s="30">
        <v>3</v>
      </c>
      <c r="J48" s="30">
        <v>26</v>
      </c>
      <c r="K48" s="30">
        <v>28</v>
      </c>
      <c r="L48" s="37"/>
      <c r="M48" s="37"/>
      <c r="N48" s="37"/>
    </row>
    <row r="49" spans="1:14" x14ac:dyDescent="0.25">
      <c r="A49" s="30" t="s">
        <v>988</v>
      </c>
      <c r="B49" s="30" t="s">
        <v>23</v>
      </c>
      <c r="C49" s="31">
        <v>43551</v>
      </c>
      <c r="D49" s="31">
        <v>43542</v>
      </c>
      <c r="E49" s="30" t="s">
        <v>851</v>
      </c>
      <c r="F49" s="30">
        <v>9</v>
      </c>
      <c r="G49" s="30">
        <v>0</v>
      </c>
      <c r="H49" s="30">
        <v>11</v>
      </c>
      <c r="I49" s="30">
        <v>3</v>
      </c>
      <c r="J49" s="30">
        <v>14</v>
      </c>
      <c r="K49" s="30">
        <v>23</v>
      </c>
      <c r="L49" s="37"/>
      <c r="M49" s="37"/>
      <c r="N49" s="37"/>
    </row>
    <row r="50" spans="1:14" ht="25.5" x14ac:dyDescent="0.25">
      <c r="A50" s="30" t="s">
        <v>570</v>
      </c>
      <c r="B50" s="30" t="s">
        <v>23</v>
      </c>
      <c r="C50" s="31">
        <v>43584</v>
      </c>
      <c r="D50" s="31">
        <v>43570</v>
      </c>
      <c r="E50" s="30" t="s">
        <v>561</v>
      </c>
      <c r="F50" s="30">
        <v>14</v>
      </c>
      <c r="G50" s="30">
        <v>1</v>
      </c>
      <c r="H50" s="30">
        <v>43</v>
      </c>
      <c r="I50" s="30">
        <v>5</v>
      </c>
      <c r="J50" s="30">
        <v>49</v>
      </c>
      <c r="K50" s="30">
        <v>63</v>
      </c>
      <c r="L50" s="37"/>
      <c r="M50" s="37"/>
      <c r="N50" s="37"/>
    </row>
    <row r="51" spans="1:14" x14ac:dyDescent="0.25">
      <c r="A51" s="30" t="s">
        <v>989</v>
      </c>
      <c r="B51" s="30" t="s">
        <v>23</v>
      </c>
      <c r="C51" s="31">
        <v>43580</v>
      </c>
      <c r="D51" s="31">
        <v>43577</v>
      </c>
      <c r="E51" s="30" t="s">
        <v>851</v>
      </c>
      <c r="F51" s="30">
        <v>3</v>
      </c>
      <c r="G51" s="30">
        <v>1</v>
      </c>
      <c r="H51" s="30">
        <v>120</v>
      </c>
      <c r="I51" s="30">
        <v>3</v>
      </c>
      <c r="J51" s="30">
        <v>124</v>
      </c>
      <c r="K51" s="30">
        <v>127</v>
      </c>
      <c r="L51" s="37"/>
      <c r="M51" s="37"/>
      <c r="N51" s="37"/>
    </row>
    <row r="52" spans="1:14" x14ac:dyDescent="0.25">
      <c r="A52" s="30" t="s">
        <v>990</v>
      </c>
      <c r="B52" s="30" t="s">
        <v>23</v>
      </c>
      <c r="C52" s="31">
        <v>43584</v>
      </c>
      <c r="D52" s="31">
        <v>43570</v>
      </c>
      <c r="E52" s="30" t="s">
        <v>851</v>
      </c>
      <c r="F52" s="30">
        <v>14</v>
      </c>
      <c r="G52" s="30">
        <v>1</v>
      </c>
      <c r="H52" s="30">
        <v>29</v>
      </c>
      <c r="I52" s="30">
        <v>1</v>
      </c>
      <c r="J52" s="30">
        <v>31</v>
      </c>
      <c r="K52" s="30">
        <v>45</v>
      </c>
      <c r="L52" s="37"/>
      <c r="M52" s="37"/>
      <c r="N52" s="37"/>
    </row>
    <row r="53" spans="1:14" x14ac:dyDescent="0.25">
      <c r="A53" s="30" t="s">
        <v>992</v>
      </c>
      <c r="B53" s="30" t="s">
        <v>23</v>
      </c>
      <c r="C53" s="31">
        <v>43599</v>
      </c>
      <c r="D53" s="31">
        <v>43584</v>
      </c>
      <c r="E53" s="30" t="s">
        <v>851</v>
      </c>
      <c r="F53" s="30">
        <v>15</v>
      </c>
      <c r="G53" s="30">
        <v>1</v>
      </c>
      <c r="H53" s="30">
        <v>63</v>
      </c>
      <c r="I53" s="30">
        <v>1</v>
      </c>
      <c r="J53" s="30">
        <v>65</v>
      </c>
      <c r="K53" s="30">
        <v>80</v>
      </c>
      <c r="L53" s="37"/>
      <c r="M53" s="37"/>
      <c r="N53" s="37"/>
    </row>
    <row r="54" spans="1:14" x14ac:dyDescent="0.25">
      <c r="A54" s="30" t="s">
        <v>995</v>
      </c>
      <c r="B54" s="30" t="s">
        <v>23</v>
      </c>
      <c r="C54" s="31">
        <v>43592</v>
      </c>
      <c r="D54" s="31">
        <v>43592</v>
      </c>
      <c r="E54" s="30" t="s">
        <v>851</v>
      </c>
      <c r="F54" s="30">
        <v>0</v>
      </c>
      <c r="G54" s="30">
        <v>3</v>
      </c>
      <c r="H54" s="30">
        <v>12</v>
      </c>
      <c r="I54" s="30">
        <v>22</v>
      </c>
      <c r="J54" s="30">
        <v>37</v>
      </c>
      <c r="K54" s="30">
        <v>37</v>
      </c>
      <c r="L54" s="37"/>
      <c r="M54" s="37"/>
      <c r="N54" s="37"/>
    </row>
    <row r="55" spans="1:14" x14ac:dyDescent="0.25">
      <c r="A55" s="30" t="s">
        <v>1000</v>
      </c>
      <c r="B55" s="30" t="s">
        <v>23</v>
      </c>
      <c r="C55" s="31">
        <v>43605</v>
      </c>
      <c r="D55" s="31">
        <v>43601</v>
      </c>
      <c r="E55" s="30" t="s">
        <v>851</v>
      </c>
      <c r="F55" s="30">
        <v>4</v>
      </c>
      <c r="G55" s="30">
        <v>1</v>
      </c>
      <c r="H55" s="30">
        <v>21</v>
      </c>
      <c r="I55" s="30">
        <v>1</v>
      </c>
      <c r="J55" s="30">
        <v>23</v>
      </c>
      <c r="K55" s="30">
        <v>27</v>
      </c>
      <c r="L55" s="37"/>
      <c r="M55" s="37"/>
      <c r="N55" s="37"/>
    </row>
    <row r="56" spans="1:14" x14ac:dyDescent="0.25">
      <c r="A56" s="30" t="s">
        <v>1004</v>
      </c>
      <c r="B56" s="30" t="s">
        <v>23</v>
      </c>
      <c r="C56" s="31">
        <v>43609</v>
      </c>
      <c r="D56" s="31">
        <v>43609</v>
      </c>
      <c r="E56" s="30" t="s">
        <v>851</v>
      </c>
      <c r="F56" s="30">
        <v>0</v>
      </c>
      <c r="G56" s="30">
        <v>0</v>
      </c>
      <c r="H56" s="30">
        <v>3</v>
      </c>
      <c r="I56" s="30">
        <v>4</v>
      </c>
      <c r="J56" s="30">
        <v>7</v>
      </c>
      <c r="K56" s="30">
        <v>7</v>
      </c>
      <c r="L56" s="37"/>
      <c r="M56" s="37"/>
      <c r="N56" s="37"/>
    </row>
    <row r="57" spans="1:14" x14ac:dyDescent="0.25">
      <c r="A57" s="30" t="s">
        <v>1007</v>
      </c>
      <c r="B57" s="30" t="s">
        <v>23</v>
      </c>
      <c r="C57" s="31">
        <v>43630</v>
      </c>
      <c r="D57" s="31">
        <v>43627</v>
      </c>
      <c r="E57" s="30" t="s">
        <v>851</v>
      </c>
      <c r="F57" s="30">
        <v>3</v>
      </c>
      <c r="G57" s="30">
        <v>60</v>
      </c>
      <c r="H57" s="30">
        <v>33</v>
      </c>
      <c r="I57" s="30">
        <v>3</v>
      </c>
      <c r="J57" s="30">
        <v>96</v>
      </c>
      <c r="K57" s="30">
        <v>99</v>
      </c>
      <c r="L57" s="37"/>
      <c r="M57" s="37"/>
      <c r="N57" s="37"/>
    </row>
    <row r="58" spans="1:14" x14ac:dyDescent="0.25">
      <c r="A58" s="30" t="s">
        <v>1009</v>
      </c>
      <c r="B58" s="30" t="s">
        <v>23</v>
      </c>
      <c r="C58" s="31">
        <v>43656</v>
      </c>
      <c r="D58" s="31">
        <v>43656</v>
      </c>
      <c r="E58" s="30" t="s">
        <v>1515</v>
      </c>
      <c r="F58" s="30">
        <v>0</v>
      </c>
      <c r="G58" s="30">
        <v>9</v>
      </c>
      <c r="H58" s="30">
        <v>157</v>
      </c>
      <c r="I58" s="30">
        <v>3</v>
      </c>
      <c r="J58" s="30">
        <v>169</v>
      </c>
      <c r="K58" s="30">
        <v>169</v>
      </c>
      <c r="L58" s="37"/>
      <c r="M58" s="37"/>
      <c r="N58" s="37"/>
    </row>
    <row r="59" spans="1:14" x14ac:dyDescent="0.25">
      <c r="A59" s="30" t="s">
        <v>1012</v>
      </c>
      <c r="B59" s="30" t="s">
        <v>23</v>
      </c>
      <c r="C59" s="31">
        <v>43676</v>
      </c>
      <c r="D59" s="31">
        <v>43675</v>
      </c>
      <c r="E59" s="30" t="s">
        <v>851</v>
      </c>
      <c r="F59" s="30">
        <v>1</v>
      </c>
      <c r="G59" s="30">
        <v>2</v>
      </c>
      <c r="H59" s="30">
        <v>43</v>
      </c>
      <c r="I59" s="30">
        <v>0</v>
      </c>
      <c r="J59" s="30">
        <v>45</v>
      </c>
      <c r="K59" s="30">
        <v>46</v>
      </c>
      <c r="L59" s="37"/>
      <c r="M59" s="37"/>
      <c r="N59" s="37"/>
    </row>
    <row r="60" spans="1:14" ht="25.5" x14ac:dyDescent="0.25">
      <c r="A60" s="30" t="s">
        <v>674</v>
      </c>
      <c r="B60" s="30" t="s">
        <v>23</v>
      </c>
      <c r="C60" s="31">
        <v>43703</v>
      </c>
      <c r="D60" s="31">
        <v>43686</v>
      </c>
      <c r="E60" s="30" t="s">
        <v>561</v>
      </c>
      <c r="F60" s="30">
        <v>17</v>
      </c>
      <c r="G60" s="30">
        <v>2</v>
      </c>
      <c r="H60" s="30">
        <v>54</v>
      </c>
      <c r="I60" s="30">
        <v>1</v>
      </c>
      <c r="J60" s="30">
        <v>57</v>
      </c>
      <c r="K60" s="30">
        <v>74</v>
      </c>
      <c r="L60" s="37"/>
      <c r="M60" s="37"/>
      <c r="N60" s="37"/>
    </row>
    <row r="61" spans="1:14" ht="25.5" x14ac:dyDescent="0.25">
      <c r="A61" s="30" t="s">
        <v>685</v>
      </c>
      <c r="B61" s="30" t="s">
        <v>23</v>
      </c>
      <c r="C61" s="31">
        <v>43718</v>
      </c>
      <c r="D61" s="31">
        <v>43689</v>
      </c>
      <c r="E61" s="30" t="s">
        <v>561</v>
      </c>
      <c r="F61" s="30">
        <v>29</v>
      </c>
      <c r="G61" s="30">
        <v>1</v>
      </c>
      <c r="H61" s="30">
        <v>28</v>
      </c>
      <c r="I61" s="30">
        <v>0</v>
      </c>
      <c r="J61" s="30">
        <v>29</v>
      </c>
      <c r="K61" s="30">
        <v>58</v>
      </c>
      <c r="L61" s="37"/>
      <c r="M61" s="37"/>
      <c r="N61" s="37"/>
    </row>
    <row r="62" spans="1:14" x14ac:dyDescent="0.25">
      <c r="A62" s="30" t="s">
        <v>1014</v>
      </c>
      <c r="B62" s="30" t="s">
        <v>23</v>
      </c>
      <c r="C62" s="31">
        <v>43692</v>
      </c>
      <c r="D62" s="31">
        <v>43689</v>
      </c>
      <c r="E62" s="30" t="s">
        <v>851</v>
      </c>
      <c r="F62" s="30">
        <v>3</v>
      </c>
      <c r="G62" s="30">
        <v>21</v>
      </c>
      <c r="H62" s="30">
        <v>77</v>
      </c>
      <c r="I62" s="30">
        <v>1</v>
      </c>
      <c r="J62" s="30">
        <v>99</v>
      </c>
      <c r="K62" s="30">
        <v>102</v>
      </c>
      <c r="L62" s="37"/>
      <c r="M62" s="37"/>
      <c r="N62" s="37"/>
    </row>
    <row r="63" spans="1:14" ht="25.5" x14ac:dyDescent="0.25">
      <c r="A63" s="30" t="s">
        <v>648</v>
      </c>
      <c r="B63" s="30" t="s">
        <v>23</v>
      </c>
      <c r="C63" s="31">
        <v>43700</v>
      </c>
      <c r="D63" s="31">
        <v>43690</v>
      </c>
      <c r="E63" s="30" t="s">
        <v>561</v>
      </c>
      <c r="F63" s="30">
        <v>10</v>
      </c>
      <c r="G63" s="30">
        <v>49</v>
      </c>
      <c r="H63" s="30">
        <v>40</v>
      </c>
      <c r="I63" s="30">
        <v>2</v>
      </c>
      <c r="J63" s="30">
        <v>91</v>
      </c>
      <c r="K63" s="30">
        <v>101</v>
      </c>
      <c r="L63" s="37"/>
      <c r="M63" s="37"/>
      <c r="N63" s="37"/>
    </row>
    <row r="64" spans="1:14" ht="25.5" x14ac:dyDescent="0.25">
      <c r="A64" s="30" t="s">
        <v>645</v>
      </c>
      <c r="B64" s="30" t="s">
        <v>23</v>
      </c>
      <c r="C64" s="31">
        <v>43740</v>
      </c>
      <c r="D64" s="31">
        <v>43690</v>
      </c>
      <c r="E64" s="30" t="s">
        <v>561</v>
      </c>
      <c r="F64" s="30">
        <v>50</v>
      </c>
      <c r="G64" s="30">
        <v>0</v>
      </c>
      <c r="H64" s="30">
        <v>62</v>
      </c>
      <c r="I64" s="30">
        <v>6</v>
      </c>
      <c r="J64" s="30">
        <v>68</v>
      </c>
      <c r="K64" s="30">
        <v>118</v>
      </c>
      <c r="L64" s="37"/>
      <c r="M64" s="37"/>
      <c r="N64" s="37"/>
    </row>
    <row r="65" spans="1:14" ht="25.5" x14ac:dyDescent="0.25">
      <c r="A65" s="30" t="s">
        <v>603</v>
      </c>
      <c r="B65" s="30" t="s">
        <v>23</v>
      </c>
      <c r="C65" s="31">
        <v>43734</v>
      </c>
      <c r="D65" s="31">
        <v>43693</v>
      </c>
      <c r="E65" s="30" t="s">
        <v>561</v>
      </c>
      <c r="F65" s="30">
        <v>41</v>
      </c>
      <c r="G65" s="30">
        <v>0</v>
      </c>
      <c r="H65" s="30">
        <v>31</v>
      </c>
      <c r="I65" s="30">
        <v>2</v>
      </c>
      <c r="J65" s="30">
        <v>33</v>
      </c>
      <c r="K65" s="30">
        <v>74</v>
      </c>
      <c r="L65" s="37"/>
      <c r="M65" s="37"/>
      <c r="N65" s="37"/>
    </row>
    <row r="66" spans="1:14" x14ac:dyDescent="0.25">
      <c r="A66" s="30" t="s">
        <v>1017</v>
      </c>
      <c r="B66" s="30" t="s">
        <v>23</v>
      </c>
      <c r="C66" s="31">
        <v>43697</v>
      </c>
      <c r="D66" s="31">
        <v>43696</v>
      </c>
      <c r="E66" s="30" t="s">
        <v>851</v>
      </c>
      <c r="F66" s="30">
        <v>1</v>
      </c>
      <c r="G66" s="30">
        <v>6</v>
      </c>
      <c r="H66" s="30">
        <v>31</v>
      </c>
      <c r="I66" s="30">
        <v>1</v>
      </c>
      <c r="J66" s="30">
        <v>38</v>
      </c>
      <c r="K66" s="30">
        <v>39</v>
      </c>
      <c r="L66" s="37"/>
      <c r="M66" s="37"/>
      <c r="N66" s="37"/>
    </row>
    <row r="67" spans="1:14" ht="25.5" x14ac:dyDescent="0.25">
      <c r="A67" s="30" t="s">
        <v>611</v>
      </c>
      <c r="B67" s="30" t="s">
        <v>23</v>
      </c>
      <c r="C67" s="31">
        <v>43749</v>
      </c>
      <c r="D67" s="31">
        <v>43711</v>
      </c>
      <c r="E67" s="30" t="s">
        <v>561</v>
      </c>
      <c r="F67" s="30">
        <v>38</v>
      </c>
      <c r="G67" s="30">
        <v>12</v>
      </c>
      <c r="H67" s="30">
        <v>40</v>
      </c>
      <c r="I67" s="30">
        <v>1</v>
      </c>
      <c r="J67" s="30">
        <v>53</v>
      </c>
      <c r="K67" s="30">
        <v>91</v>
      </c>
      <c r="L67" s="37"/>
      <c r="M67" s="37"/>
      <c r="N67" s="37"/>
    </row>
    <row r="68" spans="1:14" x14ac:dyDescent="0.25">
      <c r="A68" s="30" t="s">
        <v>1019</v>
      </c>
      <c r="B68" s="30" t="s">
        <v>23</v>
      </c>
      <c r="C68" s="31">
        <v>43718</v>
      </c>
      <c r="D68" s="31">
        <v>43714</v>
      </c>
      <c r="E68" s="30" t="s">
        <v>851</v>
      </c>
      <c r="F68" s="30">
        <v>4</v>
      </c>
      <c r="G68" s="30">
        <v>0</v>
      </c>
      <c r="H68" s="30">
        <v>55</v>
      </c>
      <c r="I68" s="30">
        <v>0</v>
      </c>
      <c r="J68" s="30">
        <v>55</v>
      </c>
      <c r="K68" s="30">
        <v>59</v>
      </c>
      <c r="L68" s="37"/>
      <c r="M68" s="37"/>
      <c r="N68" s="37"/>
    </row>
    <row r="69" spans="1:14" x14ac:dyDescent="0.25">
      <c r="A69" s="30" t="s">
        <v>981</v>
      </c>
      <c r="B69" s="30" t="s">
        <v>23</v>
      </c>
      <c r="C69" s="31">
        <v>43752</v>
      </c>
      <c r="D69" s="31">
        <v>43749</v>
      </c>
      <c r="E69" s="30" t="s">
        <v>851</v>
      </c>
      <c r="F69" s="30">
        <v>3</v>
      </c>
      <c r="G69" s="30">
        <v>1</v>
      </c>
      <c r="H69" s="30">
        <v>27</v>
      </c>
      <c r="I69" s="30">
        <v>3</v>
      </c>
      <c r="J69" s="30">
        <v>31</v>
      </c>
      <c r="K69" s="30">
        <v>34</v>
      </c>
      <c r="L69" s="37"/>
      <c r="M69" s="37"/>
      <c r="N69" s="37"/>
    </row>
    <row r="70" spans="1:14" ht="25.5" x14ac:dyDescent="0.25">
      <c r="A70" s="30" t="s">
        <v>618</v>
      </c>
      <c r="B70" s="30" t="s">
        <v>23</v>
      </c>
      <c r="C70" s="31">
        <v>43481</v>
      </c>
      <c r="D70" s="31">
        <v>43440</v>
      </c>
      <c r="E70" s="30" t="s">
        <v>561</v>
      </c>
      <c r="F70" s="30">
        <v>41</v>
      </c>
      <c r="G70" s="30">
        <v>6</v>
      </c>
      <c r="H70" s="30">
        <v>101</v>
      </c>
      <c r="I70" s="30">
        <v>3</v>
      </c>
      <c r="J70" s="30">
        <v>110</v>
      </c>
      <c r="K70" s="30">
        <v>151</v>
      </c>
      <c r="L70" s="37"/>
      <c r="M70" s="37"/>
      <c r="N70" s="37"/>
    </row>
    <row r="71" spans="1:14" ht="25.5" x14ac:dyDescent="0.25">
      <c r="A71" s="30" t="s">
        <v>629</v>
      </c>
      <c r="B71" s="30" t="s">
        <v>843</v>
      </c>
      <c r="C71" s="31">
        <v>43497</v>
      </c>
      <c r="D71" s="31">
        <v>43404</v>
      </c>
      <c r="E71" s="30" t="s">
        <v>561</v>
      </c>
      <c r="F71" s="30">
        <v>93</v>
      </c>
      <c r="G71" s="30">
        <v>3</v>
      </c>
      <c r="H71" s="30">
        <v>144</v>
      </c>
      <c r="I71" s="30">
        <v>5</v>
      </c>
      <c r="J71" s="30">
        <v>152</v>
      </c>
      <c r="K71" s="30">
        <v>245</v>
      </c>
      <c r="L71" s="37"/>
      <c r="M71" s="37"/>
      <c r="N71" s="37"/>
    </row>
    <row r="72" spans="1:14" ht="25.5" x14ac:dyDescent="0.25">
      <c r="A72" s="30" t="s">
        <v>62</v>
      </c>
      <c r="B72" s="30" t="s">
        <v>1029</v>
      </c>
      <c r="C72" s="31">
        <v>43558</v>
      </c>
      <c r="D72" s="31">
        <v>43417</v>
      </c>
      <c r="E72" s="30" t="s">
        <v>561</v>
      </c>
      <c r="F72" s="30">
        <v>141</v>
      </c>
      <c r="G72" s="30">
        <v>1</v>
      </c>
      <c r="H72" s="30">
        <v>53</v>
      </c>
      <c r="I72" s="30">
        <v>11</v>
      </c>
      <c r="J72" s="30">
        <v>65</v>
      </c>
      <c r="K72" s="30">
        <f>J72+F72</f>
        <v>206</v>
      </c>
      <c r="L72" s="37"/>
      <c r="M72" s="37"/>
      <c r="N72" s="37"/>
    </row>
    <row r="73" spans="1:14" ht="25.5" x14ac:dyDescent="0.25">
      <c r="A73" s="30" t="s">
        <v>668</v>
      </c>
      <c r="B73" s="30" t="s">
        <v>1025</v>
      </c>
      <c r="C73" s="31">
        <v>43483</v>
      </c>
      <c r="D73" s="31">
        <v>43440</v>
      </c>
      <c r="E73" s="30" t="s">
        <v>550</v>
      </c>
      <c r="F73" s="30">
        <v>43</v>
      </c>
      <c r="G73" s="30">
        <v>0</v>
      </c>
      <c r="H73" s="30">
        <v>100</v>
      </c>
      <c r="I73" s="30">
        <v>12</v>
      </c>
      <c r="J73" s="30">
        <v>112</v>
      </c>
      <c r="K73" s="30">
        <v>155</v>
      </c>
      <c r="L73" s="37"/>
      <c r="M73" s="37"/>
      <c r="N73" s="37"/>
    </row>
    <row r="74" spans="1:14" ht="25.5" x14ac:dyDescent="0.25">
      <c r="A74" s="30" t="s">
        <v>577</v>
      </c>
      <c r="B74" s="30" t="s">
        <v>1021</v>
      </c>
      <c r="C74" s="31">
        <v>43468</v>
      </c>
      <c r="D74" s="31">
        <v>43347</v>
      </c>
      <c r="E74" s="30" t="s">
        <v>561</v>
      </c>
      <c r="F74" s="30">
        <v>121</v>
      </c>
      <c r="G74" s="30">
        <v>1</v>
      </c>
      <c r="H74" s="30">
        <v>71</v>
      </c>
      <c r="I74" s="30">
        <v>4</v>
      </c>
      <c r="J74" s="30">
        <v>76</v>
      </c>
      <c r="K74" s="30">
        <v>197</v>
      </c>
      <c r="L74" s="37"/>
      <c r="M74" s="37"/>
      <c r="N74" s="37"/>
    </row>
    <row r="75" spans="1:14" x14ac:dyDescent="0.25">
      <c r="A75" s="30" t="s">
        <v>547</v>
      </c>
      <c r="B75" s="30" t="s">
        <v>1021</v>
      </c>
      <c r="C75" s="31">
        <v>43468</v>
      </c>
      <c r="D75" s="31">
        <v>43348</v>
      </c>
      <c r="E75" s="30" t="s">
        <v>550</v>
      </c>
      <c r="F75" s="30">
        <v>120</v>
      </c>
      <c r="G75" s="30">
        <v>19</v>
      </c>
      <c r="H75" s="30">
        <v>83</v>
      </c>
      <c r="I75" s="30">
        <v>2</v>
      </c>
      <c r="J75" s="30">
        <v>104</v>
      </c>
      <c r="K75" s="30">
        <v>224</v>
      </c>
      <c r="L75" s="37"/>
      <c r="M75" s="37"/>
      <c r="N75" s="37"/>
    </row>
    <row r="76" spans="1:14" ht="25.5" x14ac:dyDescent="0.25">
      <c r="A76" s="30" t="s">
        <v>616</v>
      </c>
      <c r="B76" s="30" t="s">
        <v>930</v>
      </c>
      <c r="C76" s="31">
        <v>43724</v>
      </c>
      <c r="D76" s="31">
        <v>43690</v>
      </c>
      <c r="E76" s="30" t="s">
        <v>561</v>
      </c>
      <c r="F76" s="30">
        <v>34</v>
      </c>
      <c r="G76" s="30">
        <v>14</v>
      </c>
      <c r="H76" s="30">
        <v>45</v>
      </c>
      <c r="I76" s="30">
        <v>0</v>
      </c>
      <c r="J76" s="30">
        <v>59</v>
      </c>
      <c r="K76" s="30">
        <v>93</v>
      </c>
      <c r="L76" s="37"/>
      <c r="M76" s="37"/>
      <c r="N76" s="37"/>
    </row>
    <row r="77" spans="1:14" ht="15" x14ac:dyDescent="0.25">
      <c r="A77" s="30" t="s">
        <v>967</v>
      </c>
      <c r="B77" s="30" t="s">
        <v>954</v>
      </c>
      <c r="C77" s="31">
        <v>43494</v>
      </c>
      <c r="D77" s="31">
        <v>43486</v>
      </c>
      <c r="E77" s="30" t="s">
        <v>851</v>
      </c>
      <c r="F77" s="30">
        <v>8</v>
      </c>
      <c r="G77" s="30">
        <v>0</v>
      </c>
      <c r="H77" s="30">
        <v>-19</v>
      </c>
      <c r="I77" s="30">
        <v>25</v>
      </c>
      <c r="J77" s="30">
        <v>6</v>
      </c>
      <c r="K77" s="30">
        <v>14</v>
      </c>
      <c r="L77" s="140" t="s">
        <v>1516</v>
      </c>
      <c r="M77" s="141"/>
      <c r="N77" s="142"/>
    </row>
    <row r="78" spans="1:14" ht="15" x14ac:dyDescent="0.25">
      <c r="A78" s="30" t="s">
        <v>969</v>
      </c>
      <c r="B78" s="30" t="s">
        <v>954</v>
      </c>
      <c r="C78" s="31">
        <v>43581</v>
      </c>
      <c r="D78" s="31">
        <v>43577</v>
      </c>
      <c r="E78" s="30" t="s">
        <v>851</v>
      </c>
      <c r="F78" s="30">
        <v>4</v>
      </c>
      <c r="G78" s="30">
        <v>3</v>
      </c>
      <c r="H78" s="30">
        <v>35</v>
      </c>
      <c r="I78" s="30">
        <v>3</v>
      </c>
      <c r="J78" s="30">
        <v>41</v>
      </c>
      <c r="K78" s="30">
        <v>45</v>
      </c>
      <c r="L78" s="89"/>
      <c r="M78" s="89"/>
      <c r="N78" s="89"/>
    </row>
    <row r="79" spans="1:14" ht="15" x14ac:dyDescent="0.25">
      <c r="A79" s="30" t="s">
        <v>1026</v>
      </c>
      <c r="B79" s="30" t="s">
        <v>954</v>
      </c>
      <c r="C79" s="31">
        <v>43634</v>
      </c>
      <c r="D79" s="31">
        <v>43614</v>
      </c>
      <c r="E79" s="30" t="s">
        <v>851</v>
      </c>
      <c r="F79" s="30">
        <v>20</v>
      </c>
      <c r="G79" s="30">
        <v>10</v>
      </c>
      <c r="H79" s="30">
        <v>66</v>
      </c>
      <c r="I79" s="30">
        <v>1</v>
      </c>
      <c r="J79" s="30">
        <v>77</v>
      </c>
      <c r="K79" s="30">
        <v>97</v>
      </c>
      <c r="L79" s="89"/>
      <c r="M79" s="89"/>
      <c r="N79" s="89"/>
    </row>
    <row r="80" spans="1:14" ht="15" x14ac:dyDescent="0.25">
      <c r="A80" s="30" t="s">
        <v>953</v>
      </c>
      <c r="B80" s="30" t="s">
        <v>954</v>
      </c>
      <c r="C80" s="31">
        <v>43676</v>
      </c>
      <c r="D80" s="31">
        <v>43669</v>
      </c>
      <c r="E80" s="30" t="s">
        <v>851</v>
      </c>
      <c r="F80" s="30">
        <v>7</v>
      </c>
      <c r="G80" s="30">
        <v>3</v>
      </c>
      <c r="H80" s="30">
        <v>52</v>
      </c>
      <c r="I80" s="30">
        <v>1</v>
      </c>
      <c r="J80" s="30">
        <v>56</v>
      </c>
      <c r="K80" s="30">
        <v>63</v>
      </c>
      <c r="L80" s="89"/>
      <c r="M80" s="89"/>
      <c r="N80" s="89"/>
    </row>
    <row r="81" spans="1:14" ht="25.5" x14ac:dyDescent="0.25">
      <c r="A81" s="30" t="s">
        <v>666</v>
      </c>
      <c r="B81" s="30" t="s">
        <v>954</v>
      </c>
      <c r="C81" s="31">
        <v>43690</v>
      </c>
      <c r="D81" s="31">
        <v>43669</v>
      </c>
      <c r="E81" s="30" t="s">
        <v>561</v>
      </c>
      <c r="F81" s="30">
        <v>21</v>
      </c>
      <c r="G81" s="30">
        <v>37</v>
      </c>
      <c r="H81" s="30">
        <v>37</v>
      </c>
      <c r="I81" s="30">
        <v>5</v>
      </c>
      <c r="J81" s="30">
        <v>79</v>
      </c>
      <c r="K81" s="30">
        <v>100</v>
      </c>
      <c r="L81" s="89"/>
      <c r="M81" s="89"/>
      <c r="N81" s="89"/>
    </row>
    <row r="82" spans="1:14" ht="25.5" x14ac:dyDescent="0.25">
      <c r="A82" s="30" t="s">
        <v>638</v>
      </c>
      <c r="B82" s="30" t="s">
        <v>954</v>
      </c>
      <c r="C82" s="31">
        <v>43731</v>
      </c>
      <c r="D82" s="31">
        <v>43669</v>
      </c>
      <c r="E82" s="30" t="s">
        <v>561</v>
      </c>
      <c r="F82" s="30">
        <v>62</v>
      </c>
      <c r="G82" s="30">
        <v>8</v>
      </c>
      <c r="H82" s="30">
        <v>13</v>
      </c>
      <c r="I82" s="30">
        <v>4</v>
      </c>
      <c r="J82" s="30">
        <v>25</v>
      </c>
      <c r="K82" s="30">
        <v>87</v>
      </c>
      <c r="L82" s="89"/>
      <c r="M82" s="89"/>
      <c r="N82" s="89"/>
    </row>
    <row r="83" spans="1:14" ht="25.5" x14ac:dyDescent="0.25">
      <c r="A83" s="30" t="s">
        <v>642</v>
      </c>
      <c r="B83" s="30" t="s">
        <v>954</v>
      </c>
      <c r="C83" s="31">
        <v>43721</v>
      </c>
      <c r="D83" s="31">
        <v>43679</v>
      </c>
      <c r="E83" s="30" t="s">
        <v>561</v>
      </c>
      <c r="F83" s="30">
        <v>42</v>
      </c>
      <c r="G83" s="30">
        <v>3</v>
      </c>
      <c r="H83" s="30">
        <v>56</v>
      </c>
      <c r="I83" s="30">
        <v>3</v>
      </c>
      <c r="J83" s="30">
        <v>62</v>
      </c>
      <c r="K83" s="30">
        <v>104</v>
      </c>
      <c r="L83" s="89"/>
      <c r="M83" s="89"/>
      <c r="N83" s="89"/>
    </row>
    <row r="84" spans="1:14" ht="15" x14ac:dyDescent="0.25">
      <c r="A84" s="30" t="s">
        <v>958</v>
      </c>
      <c r="B84" s="30" t="s">
        <v>954</v>
      </c>
      <c r="C84" s="31">
        <v>43761</v>
      </c>
      <c r="D84" s="31">
        <v>43755</v>
      </c>
      <c r="E84" s="30" t="s">
        <v>851</v>
      </c>
      <c r="F84" s="30">
        <v>6</v>
      </c>
      <c r="G84" s="30">
        <v>19</v>
      </c>
      <c r="H84" s="30">
        <v>7</v>
      </c>
      <c r="I84" s="30">
        <v>4</v>
      </c>
      <c r="J84" s="30">
        <v>30</v>
      </c>
      <c r="K84" s="30">
        <v>36</v>
      </c>
      <c r="L84" s="89"/>
      <c r="M84" s="89"/>
      <c r="N84" s="89"/>
    </row>
    <row r="85" spans="1:14" ht="15" x14ac:dyDescent="0.25">
      <c r="A85" s="30" t="s">
        <v>965</v>
      </c>
      <c r="B85" s="30" t="s">
        <v>954</v>
      </c>
      <c r="C85" s="31">
        <v>43474</v>
      </c>
      <c r="D85" s="31">
        <v>43462</v>
      </c>
      <c r="E85" s="30" t="s">
        <v>851</v>
      </c>
      <c r="F85" s="30">
        <v>12</v>
      </c>
      <c r="G85" s="30">
        <v>5</v>
      </c>
      <c r="H85" s="30">
        <v>-26</v>
      </c>
      <c r="I85" s="30">
        <v>30</v>
      </c>
      <c r="J85" s="30">
        <v>9</v>
      </c>
      <c r="K85" s="30">
        <v>21</v>
      </c>
      <c r="L85" s="140" t="s">
        <v>1516</v>
      </c>
      <c r="M85" s="141"/>
      <c r="N85" s="142"/>
    </row>
    <row r="86" spans="1:14" x14ac:dyDescent="0.25">
      <c r="A86" s="30" t="s">
        <v>911</v>
      </c>
      <c r="B86" s="30" t="s">
        <v>554</v>
      </c>
      <c r="C86" s="31">
        <v>43552</v>
      </c>
      <c r="D86" s="31">
        <v>43495</v>
      </c>
      <c r="E86" s="30" t="s">
        <v>851</v>
      </c>
      <c r="F86" s="30">
        <v>57</v>
      </c>
      <c r="G86" s="30">
        <v>1</v>
      </c>
      <c r="H86" s="30">
        <v>80</v>
      </c>
      <c r="I86" s="30">
        <v>4</v>
      </c>
      <c r="J86" s="30">
        <v>85</v>
      </c>
      <c r="K86" s="30">
        <v>142</v>
      </c>
      <c r="L86" s="37"/>
      <c r="M86" s="37"/>
      <c r="N86" s="37"/>
    </row>
    <row r="87" spans="1:14" x14ac:dyDescent="0.25">
      <c r="A87" s="30" t="s">
        <v>913</v>
      </c>
      <c r="B87" s="30" t="s">
        <v>554</v>
      </c>
      <c r="C87" s="31">
        <v>43524</v>
      </c>
      <c r="D87" s="31">
        <v>43521</v>
      </c>
      <c r="E87" s="30" t="s">
        <v>851</v>
      </c>
      <c r="F87" s="30">
        <v>3</v>
      </c>
      <c r="G87" s="30">
        <v>15</v>
      </c>
      <c r="H87" s="30">
        <v>25</v>
      </c>
      <c r="I87" s="30">
        <v>0</v>
      </c>
      <c r="J87" s="30">
        <v>40</v>
      </c>
      <c r="K87" s="30">
        <v>43</v>
      </c>
      <c r="L87" s="37"/>
      <c r="M87" s="37"/>
      <c r="N87" s="37"/>
    </row>
    <row r="88" spans="1:14" x14ac:dyDescent="0.25">
      <c r="A88" s="30" t="s">
        <v>915</v>
      </c>
      <c r="B88" s="30" t="s">
        <v>554</v>
      </c>
      <c r="C88" s="31">
        <v>43524</v>
      </c>
      <c r="D88" s="31">
        <v>43521</v>
      </c>
      <c r="E88" s="30" t="s">
        <v>851</v>
      </c>
      <c r="F88" s="30">
        <v>3</v>
      </c>
      <c r="G88" s="30">
        <v>11</v>
      </c>
      <c r="H88" s="30">
        <v>27</v>
      </c>
      <c r="I88" s="30">
        <v>3</v>
      </c>
      <c r="J88" s="30">
        <v>41</v>
      </c>
      <c r="K88" s="30">
        <v>44</v>
      </c>
      <c r="L88" s="37"/>
      <c r="M88" s="37"/>
      <c r="N88" s="37"/>
    </row>
    <row r="89" spans="1:14" x14ac:dyDescent="0.25">
      <c r="A89" s="30" t="s">
        <v>916</v>
      </c>
      <c r="B89" s="30" t="s">
        <v>554</v>
      </c>
      <c r="C89" s="31">
        <v>43524</v>
      </c>
      <c r="D89" s="31">
        <v>43521</v>
      </c>
      <c r="E89" s="30" t="s">
        <v>851</v>
      </c>
      <c r="F89" s="30">
        <v>3</v>
      </c>
      <c r="G89" s="30">
        <v>15</v>
      </c>
      <c r="H89" s="30">
        <v>23</v>
      </c>
      <c r="I89" s="30">
        <v>1</v>
      </c>
      <c r="J89" s="30">
        <v>39</v>
      </c>
      <c r="K89" s="30">
        <v>42</v>
      </c>
      <c r="L89" s="37"/>
      <c r="M89" s="37"/>
      <c r="N89" s="37"/>
    </row>
    <row r="90" spans="1:14" x14ac:dyDescent="0.25">
      <c r="A90" s="30" t="s">
        <v>917</v>
      </c>
      <c r="B90" s="30" t="s">
        <v>554</v>
      </c>
      <c r="C90" s="31">
        <v>43557</v>
      </c>
      <c r="D90" s="31">
        <v>43531</v>
      </c>
      <c r="E90" s="30" t="s">
        <v>851</v>
      </c>
      <c r="F90" s="30">
        <v>26</v>
      </c>
      <c r="G90" s="30">
        <v>1</v>
      </c>
      <c r="H90" s="30">
        <v>26</v>
      </c>
      <c r="I90" s="30">
        <v>1</v>
      </c>
      <c r="J90" s="30">
        <v>28</v>
      </c>
      <c r="K90" s="30">
        <v>54</v>
      </c>
      <c r="L90" s="37"/>
      <c r="M90" s="37"/>
      <c r="N90" s="37"/>
    </row>
    <row r="91" spans="1:14" x14ac:dyDescent="0.25">
      <c r="A91" s="30" t="s">
        <v>919</v>
      </c>
      <c r="B91" s="30" t="s">
        <v>554</v>
      </c>
      <c r="C91" s="31">
        <v>43550</v>
      </c>
      <c r="D91" s="31">
        <v>43531</v>
      </c>
      <c r="E91" s="30" t="s">
        <v>851</v>
      </c>
      <c r="F91" s="30">
        <v>19</v>
      </c>
      <c r="G91" s="30">
        <v>2</v>
      </c>
      <c r="H91" s="30">
        <v>20</v>
      </c>
      <c r="I91" s="30">
        <v>1</v>
      </c>
      <c r="J91" s="30">
        <v>23</v>
      </c>
      <c r="K91" s="30">
        <v>42</v>
      </c>
      <c r="L91" s="37"/>
      <c r="M91" s="37"/>
      <c r="N91" s="37"/>
    </row>
    <row r="92" spans="1:14" x14ac:dyDescent="0.25">
      <c r="A92" s="30" t="s">
        <v>921</v>
      </c>
      <c r="B92" s="30" t="s">
        <v>554</v>
      </c>
      <c r="C92" s="31">
        <v>43553</v>
      </c>
      <c r="D92" s="31">
        <v>43531</v>
      </c>
      <c r="E92" s="30" t="s">
        <v>851</v>
      </c>
      <c r="F92" s="30">
        <v>22</v>
      </c>
      <c r="G92" s="30">
        <v>0</v>
      </c>
      <c r="H92" s="30">
        <v>19</v>
      </c>
      <c r="I92" s="30">
        <v>1</v>
      </c>
      <c r="J92" s="30">
        <v>20</v>
      </c>
      <c r="K92" s="30">
        <v>42</v>
      </c>
      <c r="L92" s="37"/>
      <c r="M92" s="37"/>
      <c r="N92" s="37"/>
    </row>
    <row r="93" spans="1:14" x14ac:dyDescent="0.25">
      <c r="A93" s="30" t="s">
        <v>923</v>
      </c>
      <c r="B93" s="30" t="s">
        <v>554</v>
      </c>
      <c r="C93" s="31">
        <v>43551</v>
      </c>
      <c r="D93" s="31">
        <v>43531</v>
      </c>
      <c r="E93" s="30" t="s">
        <v>851</v>
      </c>
      <c r="F93" s="30">
        <v>20</v>
      </c>
      <c r="G93" s="30">
        <v>0</v>
      </c>
      <c r="H93" s="30">
        <v>21</v>
      </c>
      <c r="I93" s="30">
        <v>1</v>
      </c>
      <c r="J93" s="30">
        <v>22</v>
      </c>
      <c r="K93" s="30">
        <v>42</v>
      </c>
      <c r="L93" s="37"/>
      <c r="M93" s="37"/>
      <c r="N93" s="37"/>
    </row>
    <row r="94" spans="1:14" ht="25.5" x14ac:dyDescent="0.25">
      <c r="A94" s="30" t="s">
        <v>661</v>
      </c>
      <c r="B94" s="30" t="s">
        <v>554</v>
      </c>
      <c r="C94" s="31">
        <v>43714</v>
      </c>
      <c r="D94" s="31">
        <v>43560</v>
      </c>
      <c r="E94" s="30" t="s">
        <v>561</v>
      </c>
      <c r="F94" s="30">
        <v>154</v>
      </c>
      <c r="G94" s="30">
        <v>5</v>
      </c>
      <c r="H94" s="30">
        <v>48</v>
      </c>
      <c r="I94" s="30">
        <v>1</v>
      </c>
      <c r="J94" s="30">
        <v>54</v>
      </c>
      <c r="K94" s="30">
        <v>208</v>
      </c>
      <c r="L94" s="37"/>
      <c r="M94" s="37"/>
      <c r="N94" s="37"/>
    </row>
    <row r="95" spans="1:14" ht="25.5" x14ac:dyDescent="0.25">
      <c r="A95" s="30" t="s">
        <v>690</v>
      </c>
      <c r="B95" s="30" t="s">
        <v>554</v>
      </c>
      <c r="C95" s="31">
        <v>43693</v>
      </c>
      <c r="D95" s="31">
        <v>43580</v>
      </c>
      <c r="E95" s="30" t="s">
        <v>561</v>
      </c>
      <c r="F95" s="30">
        <v>113</v>
      </c>
      <c r="G95" s="30">
        <v>55</v>
      </c>
      <c r="H95" s="30">
        <v>54</v>
      </c>
      <c r="I95" s="30">
        <v>3</v>
      </c>
      <c r="J95" s="30">
        <v>112</v>
      </c>
      <c r="K95" s="30">
        <v>225</v>
      </c>
      <c r="L95" s="37"/>
      <c r="M95" s="37"/>
      <c r="N95" s="37"/>
    </row>
    <row r="96" spans="1:14" x14ac:dyDescent="0.25">
      <c r="A96" s="30" t="s">
        <v>925</v>
      </c>
      <c r="B96" s="30" t="s">
        <v>554</v>
      </c>
      <c r="C96" s="31">
        <v>43629</v>
      </c>
      <c r="D96" s="31">
        <v>43595</v>
      </c>
      <c r="E96" s="30" t="s">
        <v>851</v>
      </c>
      <c r="F96" s="30">
        <v>34</v>
      </c>
      <c r="G96" s="30">
        <v>11</v>
      </c>
      <c r="H96" s="30">
        <v>16</v>
      </c>
      <c r="I96" s="30">
        <v>1</v>
      </c>
      <c r="J96" s="30">
        <v>28</v>
      </c>
      <c r="K96" s="30">
        <v>62</v>
      </c>
      <c r="L96" s="37"/>
      <c r="M96" s="37"/>
      <c r="N96" s="37"/>
    </row>
    <row r="97" spans="1:14" ht="25.5" x14ac:dyDescent="0.25">
      <c r="A97" s="30" t="s">
        <v>593</v>
      </c>
      <c r="B97" s="30" t="s">
        <v>554</v>
      </c>
      <c r="C97" s="31">
        <v>43493</v>
      </c>
      <c r="D97" s="31">
        <v>43258</v>
      </c>
      <c r="E97" s="30" t="s">
        <v>561</v>
      </c>
      <c r="F97" s="30">
        <v>235</v>
      </c>
      <c r="G97" s="30">
        <v>0</v>
      </c>
      <c r="H97" s="30">
        <v>86</v>
      </c>
      <c r="I97" s="30">
        <v>1</v>
      </c>
      <c r="J97" s="30">
        <v>87</v>
      </c>
      <c r="K97" s="30">
        <v>322</v>
      </c>
      <c r="L97" s="37"/>
      <c r="M97" s="37"/>
      <c r="N97" s="37"/>
    </row>
    <row r="98" spans="1:14" x14ac:dyDescent="0.25">
      <c r="A98" s="30" t="s">
        <v>926</v>
      </c>
      <c r="B98" s="30" t="s">
        <v>554</v>
      </c>
      <c r="C98" s="31">
        <v>43671</v>
      </c>
      <c r="D98" s="31">
        <v>43664</v>
      </c>
      <c r="E98" s="30" t="s">
        <v>851</v>
      </c>
      <c r="F98" s="30">
        <v>7</v>
      </c>
      <c r="G98" s="30">
        <v>1</v>
      </c>
      <c r="H98" s="30">
        <v>19</v>
      </c>
      <c r="I98" s="30" t="s">
        <v>1518</v>
      </c>
      <c r="J98" s="30">
        <v>22</v>
      </c>
      <c r="K98" s="30">
        <v>29</v>
      </c>
      <c r="L98" s="37"/>
      <c r="M98" s="37"/>
      <c r="N98" s="37"/>
    </row>
    <row r="99" spans="1:14" ht="25.5" x14ac:dyDescent="0.25">
      <c r="A99" s="30" t="s">
        <v>687</v>
      </c>
      <c r="B99" s="30" t="s">
        <v>554</v>
      </c>
      <c r="C99" s="31">
        <v>43488</v>
      </c>
      <c r="D99" s="31">
        <v>43280</v>
      </c>
      <c r="E99" s="30" t="s">
        <v>561</v>
      </c>
      <c r="F99" s="30">
        <v>208</v>
      </c>
      <c r="G99" s="30">
        <v>1</v>
      </c>
      <c r="H99" s="30">
        <v>54</v>
      </c>
      <c r="I99" s="30">
        <v>9</v>
      </c>
      <c r="J99" s="30">
        <v>64</v>
      </c>
      <c r="K99" s="30">
        <v>272</v>
      </c>
      <c r="L99" s="37"/>
      <c r="M99" s="37"/>
      <c r="N99" s="37"/>
    </row>
    <row r="100" spans="1:14" x14ac:dyDescent="0.25">
      <c r="A100" s="30" t="s">
        <v>927</v>
      </c>
      <c r="B100" s="30" t="s">
        <v>554</v>
      </c>
      <c r="C100" s="31">
        <v>43672</v>
      </c>
      <c r="D100" s="31">
        <v>43665</v>
      </c>
      <c r="E100" s="30" t="s">
        <v>851</v>
      </c>
      <c r="F100" s="30">
        <v>7</v>
      </c>
      <c r="G100" s="30">
        <v>0</v>
      </c>
      <c r="H100" s="30">
        <v>52</v>
      </c>
      <c r="I100" s="30">
        <v>1</v>
      </c>
      <c r="J100" s="30">
        <v>53</v>
      </c>
      <c r="K100" s="30">
        <v>60</v>
      </c>
      <c r="L100" s="37"/>
      <c r="M100" s="37"/>
      <c r="N100" s="37"/>
    </row>
    <row r="101" spans="1:14" ht="25.5" x14ac:dyDescent="0.25">
      <c r="A101" s="30" t="s">
        <v>697</v>
      </c>
      <c r="B101" s="30" t="s">
        <v>554</v>
      </c>
      <c r="C101" s="31">
        <v>43762</v>
      </c>
      <c r="D101" s="31">
        <v>43690</v>
      </c>
      <c r="E101" s="30" t="s">
        <v>561</v>
      </c>
      <c r="F101" s="30">
        <v>72</v>
      </c>
      <c r="G101" s="30">
        <v>0</v>
      </c>
      <c r="H101" s="30">
        <v>36</v>
      </c>
      <c r="I101" s="30">
        <v>4</v>
      </c>
      <c r="J101" s="30">
        <v>40</v>
      </c>
      <c r="K101" s="30">
        <v>112</v>
      </c>
      <c r="L101" s="37"/>
      <c r="M101" s="37"/>
      <c r="N101" s="37"/>
    </row>
    <row r="102" spans="1:14" x14ac:dyDescent="0.25">
      <c r="A102" s="30" t="s">
        <v>553</v>
      </c>
      <c r="B102" s="30" t="s">
        <v>554</v>
      </c>
      <c r="C102" s="31">
        <v>43476</v>
      </c>
      <c r="D102" s="31">
        <v>43370</v>
      </c>
      <c r="E102" s="30" t="s">
        <v>550</v>
      </c>
      <c r="F102" s="30">
        <v>106</v>
      </c>
      <c r="G102" s="30">
        <v>6</v>
      </c>
      <c r="H102" s="30">
        <v>41</v>
      </c>
      <c r="I102" s="30">
        <v>21</v>
      </c>
      <c r="J102" s="30">
        <v>68</v>
      </c>
      <c r="K102" s="30">
        <v>174</v>
      </c>
      <c r="L102" s="37"/>
      <c r="M102" s="37"/>
      <c r="N102" s="37"/>
    </row>
    <row r="103" spans="1:14" ht="25.5" x14ac:dyDescent="0.25">
      <c r="A103" s="30" t="s">
        <v>586</v>
      </c>
      <c r="B103" s="30" t="s">
        <v>554</v>
      </c>
      <c r="C103" s="31">
        <v>43483</v>
      </c>
      <c r="D103" s="31">
        <v>43388</v>
      </c>
      <c r="E103" s="30" t="s">
        <v>561</v>
      </c>
      <c r="F103" s="30">
        <v>95</v>
      </c>
      <c r="G103" s="30">
        <v>4</v>
      </c>
      <c r="H103" s="30">
        <v>32</v>
      </c>
      <c r="I103" s="30">
        <v>3</v>
      </c>
      <c r="J103" s="30">
        <v>39</v>
      </c>
      <c r="K103" s="30">
        <v>134</v>
      </c>
      <c r="L103" s="37"/>
      <c r="M103" s="37"/>
      <c r="N103" s="37"/>
    </row>
    <row r="104" spans="1:14" ht="25.5" x14ac:dyDescent="0.25">
      <c r="A104" s="30" t="s">
        <v>676</v>
      </c>
      <c r="B104" s="30" t="s">
        <v>554</v>
      </c>
      <c r="C104" s="31">
        <v>43494</v>
      </c>
      <c r="D104" s="31">
        <v>43411</v>
      </c>
      <c r="E104" s="30" t="s">
        <v>561</v>
      </c>
      <c r="F104" s="30">
        <v>83</v>
      </c>
      <c r="G104" s="30">
        <v>6</v>
      </c>
      <c r="H104" s="30">
        <v>103</v>
      </c>
      <c r="I104" s="30">
        <v>4</v>
      </c>
      <c r="J104" s="30">
        <v>113</v>
      </c>
      <c r="K104" s="30">
        <v>196</v>
      </c>
      <c r="L104" s="37"/>
      <c r="M104" s="37"/>
      <c r="N104" s="37"/>
    </row>
    <row r="105" spans="1:14" x14ac:dyDescent="0.25">
      <c r="A105" s="30" t="s">
        <v>908</v>
      </c>
      <c r="B105" s="30" t="s">
        <v>554</v>
      </c>
      <c r="C105" s="31">
        <v>43496</v>
      </c>
      <c r="D105" s="31">
        <v>43817</v>
      </c>
      <c r="E105" s="30" t="s">
        <v>851</v>
      </c>
      <c r="F105" s="30">
        <v>44</v>
      </c>
      <c r="G105" s="30">
        <v>1</v>
      </c>
      <c r="H105" s="30">
        <v>89</v>
      </c>
      <c r="I105" s="30">
        <v>2</v>
      </c>
      <c r="J105" s="30">
        <v>92</v>
      </c>
      <c r="K105" s="30">
        <f>J105+F105</f>
        <v>136</v>
      </c>
      <c r="L105" s="37"/>
      <c r="M105" s="37"/>
      <c r="N105" s="37"/>
    </row>
    <row r="106" spans="1:14" x14ac:dyDescent="0.25">
      <c r="A106" s="30" t="s">
        <v>848</v>
      </c>
      <c r="B106" s="30" t="s">
        <v>849</v>
      </c>
      <c r="C106" s="31">
        <v>43480</v>
      </c>
      <c r="D106" s="31">
        <v>43473</v>
      </c>
      <c r="E106" s="30" t="s">
        <v>851</v>
      </c>
      <c r="F106" s="30">
        <v>7</v>
      </c>
      <c r="G106" s="30">
        <v>2</v>
      </c>
      <c r="H106" s="30">
        <v>75</v>
      </c>
      <c r="I106" s="30">
        <v>14</v>
      </c>
      <c r="J106" s="30">
        <v>91</v>
      </c>
      <c r="K106" s="30">
        <v>98</v>
      </c>
      <c r="L106" s="37"/>
      <c r="M106" s="37"/>
      <c r="N106" s="37"/>
    </row>
    <row r="107" spans="1:14" ht="25.5" x14ac:dyDescent="0.25">
      <c r="A107" s="47" t="s">
        <v>1359</v>
      </c>
      <c r="B107" s="47">
        <v>375</v>
      </c>
      <c r="C107" s="48"/>
      <c r="D107" s="48"/>
      <c r="E107" s="48"/>
      <c r="F107" s="50">
        <f>AVERAGE(F2:F106)</f>
        <v>29.857142857142858</v>
      </c>
      <c r="G107" s="48"/>
      <c r="H107" s="48"/>
      <c r="I107" s="50">
        <f>AVERAGE(I2:I106)</f>
        <v>4.9230769230769234</v>
      </c>
      <c r="J107" s="50">
        <f>AVERAGE(J2:J106)</f>
        <v>51.838095238095235</v>
      </c>
      <c r="K107" s="50">
        <f>AVERAGE(K2:K106)</f>
        <v>81.695238095238096</v>
      </c>
      <c r="L107" s="48"/>
      <c r="M107" s="48"/>
      <c r="N107" s="48"/>
    </row>
    <row r="110" spans="1:14" x14ac:dyDescent="0.25">
      <c r="F110" s="88"/>
    </row>
    <row r="111" spans="1:14" x14ac:dyDescent="0.25">
      <c r="F111" s="88"/>
    </row>
    <row r="113" spans="6:6" x14ac:dyDescent="0.25">
      <c r="F113" s="88"/>
    </row>
    <row r="114" spans="6:6" x14ac:dyDescent="0.25">
      <c r="F114" s="88"/>
    </row>
  </sheetData>
  <autoFilter ref="A1:N107" xr:uid="{EBA1F8E9-38AF-4A53-9DA9-1587914F1D2C}">
    <filterColumn colId="11" showButton="0"/>
    <filterColumn colId="12" showButton="0"/>
  </autoFilter>
  <mergeCells count="3">
    <mergeCell ref="L1:N1"/>
    <mergeCell ref="L77:N77"/>
    <mergeCell ref="L85:N8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8921-0263-4904-9AA7-84C6A1551466}">
  <dimension ref="A1:K16"/>
  <sheetViews>
    <sheetView workbookViewId="0">
      <selection activeCell="A5" sqref="A5:XFD16"/>
    </sheetView>
  </sheetViews>
  <sheetFormatPr defaultColWidth="29.42578125" defaultRowHeight="15" x14ac:dyDescent="0.25"/>
  <cols>
    <col min="1" max="1" width="21.42578125" bestFit="1" customWidth="1"/>
    <col min="2" max="2" width="9.140625" bestFit="1" customWidth="1"/>
    <col min="3" max="3" width="36.7109375" bestFit="1" customWidth="1"/>
    <col min="4" max="4" width="10.710937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3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79</v>
      </c>
      <c r="B2" s="7" t="s">
        <v>80</v>
      </c>
      <c r="C2" s="8" t="s">
        <v>730</v>
      </c>
      <c r="D2" s="7" t="s">
        <v>1519</v>
      </c>
      <c r="E2" s="9">
        <v>3.8769999999999998</v>
      </c>
      <c r="F2" s="7" t="s">
        <v>81</v>
      </c>
      <c r="G2" s="7" t="s">
        <v>82</v>
      </c>
      <c r="H2" s="7" t="s">
        <v>83</v>
      </c>
      <c r="I2" s="10">
        <v>3683.15</v>
      </c>
      <c r="J2" s="8" t="s">
        <v>1522</v>
      </c>
      <c r="K2" s="7" t="s">
        <v>42</v>
      </c>
    </row>
    <row r="3" spans="1:11" ht="25.5" x14ac:dyDescent="0.25">
      <c r="A3" s="7" t="s">
        <v>84</v>
      </c>
      <c r="B3" s="7" t="s">
        <v>80</v>
      </c>
      <c r="C3" s="8" t="s">
        <v>731</v>
      </c>
      <c r="D3" s="7" t="s">
        <v>1520</v>
      </c>
      <c r="E3" s="9">
        <v>4.3185000000000002</v>
      </c>
      <c r="F3" s="7" t="s">
        <v>85</v>
      </c>
      <c r="G3" s="7" t="s">
        <v>86</v>
      </c>
      <c r="H3" s="7" t="s">
        <v>87</v>
      </c>
      <c r="I3" s="10">
        <v>1856.95</v>
      </c>
      <c r="J3" s="8" t="s">
        <v>1522</v>
      </c>
      <c r="K3" s="7" t="s">
        <v>42</v>
      </c>
    </row>
    <row r="4" spans="1:11" ht="25.5" x14ac:dyDescent="0.25">
      <c r="A4" s="7" t="s">
        <v>88</v>
      </c>
      <c r="B4" s="7" t="s">
        <v>80</v>
      </c>
      <c r="C4" s="8" t="s">
        <v>732</v>
      </c>
      <c r="D4" s="7" t="s">
        <v>1521</v>
      </c>
      <c r="E4" s="9">
        <v>3.839</v>
      </c>
      <c r="F4" s="7" t="s">
        <v>87</v>
      </c>
      <c r="G4" s="7" t="s">
        <v>89</v>
      </c>
      <c r="H4" s="7" t="s">
        <v>90</v>
      </c>
      <c r="I4" s="10">
        <v>1765.94</v>
      </c>
      <c r="J4" s="8" t="s">
        <v>1522</v>
      </c>
      <c r="K4" s="7" t="s">
        <v>42</v>
      </c>
    </row>
    <row r="5" spans="1:11" x14ac:dyDescent="0.25">
      <c r="A5" s="90" t="s">
        <v>1523</v>
      </c>
      <c r="B5" s="90">
        <v>3</v>
      </c>
      <c r="C5" s="90"/>
      <c r="D5" s="90"/>
      <c r="E5" s="90"/>
      <c r="F5" s="91"/>
      <c r="G5" s="92"/>
      <c r="H5" s="93"/>
      <c r="I5" s="94">
        <f>SUM(I2:I4)</f>
        <v>7306.0400000000009</v>
      </c>
      <c r="J5" s="94"/>
      <c r="K5" s="90"/>
    </row>
    <row r="8" spans="1:11" x14ac:dyDescent="0.25">
      <c r="C8" s="143" t="s">
        <v>1524</v>
      </c>
      <c r="D8" s="144"/>
      <c r="E8" s="144"/>
      <c r="F8" s="144"/>
      <c r="G8" s="144"/>
      <c r="H8" s="144"/>
      <c r="I8" s="145"/>
    </row>
    <row r="9" spans="1:11" ht="30" x14ac:dyDescent="0.25">
      <c r="C9" s="95" t="s">
        <v>809</v>
      </c>
      <c r="D9" s="95" t="s">
        <v>819</v>
      </c>
      <c r="E9" s="96" t="s">
        <v>811</v>
      </c>
      <c r="F9" s="95" t="s">
        <v>42</v>
      </c>
      <c r="G9" s="97" t="s">
        <v>6</v>
      </c>
      <c r="H9" s="98" t="s">
        <v>1525</v>
      </c>
      <c r="I9" s="99" t="s">
        <v>812</v>
      </c>
    </row>
    <row r="10" spans="1:11" x14ac:dyDescent="0.25">
      <c r="C10" s="100" t="s">
        <v>814</v>
      </c>
      <c r="D10" s="101">
        <v>0</v>
      </c>
      <c r="E10" s="101">
        <v>0</v>
      </c>
      <c r="F10" s="101">
        <v>0</v>
      </c>
      <c r="G10" s="102">
        <v>0</v>
      </c>
      <c r="H10" s="103">
        <v>0</v>
      </c>
      <c r="I10" s="61">
        <v>0</v>
      </c>
    </row>
    <row r="11" spans="1:11" x14ac:dyDescent="0.25">
      <c r="C11" s="100" t="s">
        <v>815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816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0" t="s">
        <v>817</v>
      </c>
      <c r="D13" s="101">
        <v>0</v>
      </c>
      <c r="E13" s="101">
        <v>0</v>
      </c>
      <c r="F13" s="101">
        <v>3</v>
      </c>
      <c r="G13" s="102">
        <v>0</v>
      </c>
      <c r="H13" s="103">
        <v>7306.04</v>
      </c>
      <c r="I13" s="61">
        <v>0</v>
      </c>
    </row>
    <row r="14" spans="1:11" x14ac:dyDescent="0.25">
      <c r="C14" s="100" t="s">
        <v>1526</v>
      </c>
      <c r="D14" s="101">
        <v>0</v>
      </c>
      <c r="E14" s="101">
        <v>0</v>
      </c>
      <c r="F14" s="101">
        <v>0</v>
      </c>
      <c r="G14" s="102">
        <v>0</v>
      </c>
      <c r="H14" s="103">
        <v>0</v>
      </c>
      <c r="I14" s="61">
        <v>0</v>
      </c>
    </row>
    <row r="15" spans="1:11" x14ac:dyDescent="0.25">
      <c r="C15" s="100" t="s">
        <v>550</v>
      </c>
      <c r="D15" s="101">
        <v>0</v>
      </c>
      <c r="E15" s="101">
        <v>0</v>
      </c>
      <c r="F15" s="101">
        <v>0</v>
      </c>
      <c r="G15" s="102">
        <v>0</v>
      </c>
      <c r="H15" s="103">
        <v>0</v>
      </c>
      <c r="I15" s="61">
        <v>0</v>
      </c>
    </row>
    <row r="16" spans="1:11" x14ac:dyDescent="0.25">
      <c r="C16" s="104" t="s">
        <v>818</v>
      </c>
      <c r="D16" s="105">
        <f>SUM(D10:D15)</f>
        <v>0</v>
      </c>
      <c r="E16" s="105">
        <f>SUM(E10:E15)</f>
        <v>0</v>
      </c>
      <c r="F16" s="105">
        <f>SUM(F10:F15)</f>
        <v>3</v>
      </c>
      <c r="G16" s="105">
        <f t="shared" ref="G16:I16" si="0">SUM(G10:G15)</f>
        <v>0</v>
      </c>
      <c r="H16" s="106">
        <f t="shared" si="0"/>
        <v>7306.04</v>
      </c>
      <c r="I16" s="105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2D05-8647-4C27-A155-6952E5F92A5C}">
  <dimension ref="A1:K13"/>
  <sheetViews>
    <sheetView workbookViewId="0">
      <selection activeCell="C5" sqref="C5:I13"/>
    </sheetView>
  </sheetViews>
  <sheetFormatPr defaultColWidth="21" defaultRowHeight="15" x14ac:dyDescent="0.25"/>
  <cols>
    <col min="2" max="2" width="9.140625" bestFit="1" customWidth="1"/>
    <col min="4" max="4" width="10.7109375" bestFit="1" customWidth="1"/>
    <col min="5" max="5" width="6.5703125" bestFit="1" customWidth="1"/>
    <col min="6" max="6" width="10.140625" bestFit="1" customWidth="1"/>
    <col min="7" max="7" width="15.5703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38.25" x14ac:dyDescent="0.25">
      <c r="A2" s="7" t="s">
        <v>7</v>
      </c>
      <c r="B2" s="7" t="s">
        <v>8</v>
      </c>
      <c r="C2" s="8" t="s">
        <v>714</v>
      </c>
      <c r="D2" s="7" t="s">
        <v>1527</v>
      </c>
      <c r="E2" s="9">
        <v>4.0830000000000002</v>
      </c>
      <c r="F2" s="7" t="s">
        <v>9</v>
      </c>
      <c r="G2" s="7" t="s">
        <v>10</v>
      </c>
      <c r="H2" s="7" t="s">
        <v>11</v>
      </c>
      <c r="I2" s="10">
        <v>1339.22</v>
      </c>
      <c r="J2" s="7" t="s">
        <v>5</v>
      </c>
      <c r="K2" s="7" t="s">
        <v>6</v>
      </c>
    </row>
    <row r="3" spans="1:11" x14ac:dyDescent="0.25">
      <c r="A3" s="90" t="s">
        <v>1523</v>
      </c>
      <c r="B3" s="90">
        <v>1</v>
      </c>
      <c r="C3" s="90"/>
      <c r="D3" s="90"/>
      <c r="E3" s="90"/>
      <c r="F3" s="91"/>
      <c r="G3" s="92"/>
      <c r="H3" s="93"/>
      <c r="I3" s="94" t="e">
        <f>SUM(#REF!)</f>
        <v>#REF!</v>
      </c>
      <c r="J3" s="94"/>
      <c r="K3" s="90"/>
    </row>
    <row r="5" spans="1:11" x14ac:dyDescent="0.25">
      <c r="C5" s="143" t="s">
        <v>1524</v>
      </c>
      <c r="D5" s="144"/>
      <c r="E5" s="144"/>
      <c r="F5" s="144"/>
      <c r="G5" s="144"/>
      <c r="H5" s="144"/>
      <c r="I5" s="145"/>
    </row>
    <row r="6" spans="1:11" ht="30" x14ac:dyDescent="0.25">
      <c r="C6" s="95" t="s">
        <v>809</v>
      </c>
      <c r="D6" s="95" t="s">
        <v>819</v>
      </c>
      <c r="E6" s="96" t="s">
        <v>811</v>
      </c>
      <c r="F6" s="95" t="s">
        <v>42</v>
      </c>
      <c r="G6" s="97" t="s">
        <v>6</v>
      </c>
      <c r="H6" s="98" t="s">
        <v>1525</v>
      </c>
      <c r="I6" s="99" t="s">
        <v>812</v>
      </c>
    </row>
    <row r="7" spans="1:11" x14ac:dyDescent="0.25">
      <c r="C7" s="100" t="s">
        <v>814</v>
      </c>
      <c r="D7" s="101">
        <v>0</v>
      </c>
      <c r="E7" s="101">
        <v>0</v>
      </c>
      <c r="F7" s="101">
        <v>0</v>
      </c>
      <c r="G7" s="102">
        <v>0</v>
      </c>
      <c r="H7" s="103">
        <v>0</v>
      </c>
      <c r="I7" s="61">
        <v>0</v>
      </c>
    </row>
    <row r="8" spans="1:11" x14ac:dyDescent="0.25">
      <c r="C8" s="100" t="s">
        <v>815</v>
      </c>
      <c r="D8" s="101">
        <v>0</v>
      </c>
      <c r="E8" s="101">
        <v>0</v>
      </c>
      <c r="F8" s="101">
        <v>0</v>
      </c>
      <c r="G8" s="102">
        <v>0</v>
      </c>
      <c r="H8" s="103">
        <v>0</v>
      </c>
      <c r="I8" s="61">
        <v>0</v>
      </c>
    </row>
    <row r="9" spans="1:11" x14ac:dyDescent="0.25">
      <c r="C9" s="100" t="s">
        <v>816</v>
      </c>
      <c r="D9" s="101">
        <v>0</v>
      </c>
      <c r="E9" s="101">
        <v>0</v>
      </c>
      <c r="F9" s="101">
        <v>0</v>
      </c>
      <c r="G9" s="102">
        <v>0</v>
      </c>
      <c r="H9" s="103">
        <v>0</v>
      </c>
      <c r="I9" s="61">
        <v>0</v>
      </c>
    </row>
    <row r="10" spans="1:11" x14ac:dyDescent="0.25">
      <c r="C10" s="100" t="s">
        <v>817</v>
      </c>
      <c r="D10" s="101">
        <v>0</v>
      </c>
      <c r="E10" s="101">
        <v>0</v>
      </c>
      <c r="F10" s="101">
        <v>0</v>
      </c>
      <c r="G10" s="102">
        <v>1</v>
      </c>
      <c r="H10" s="103">
        <v>1339.22</v>
      </c>
      <c r="I10" s="61">
        <v>0</v>
      </c>
    </row>
    <row r="11" spans="1:11" x14ac:dyDescent="0.25">
      <c r="C11" s="100" t="s">
        <v>1526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550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4" t="s">
        <v>818</v>
      </c>
      <c r="D13" s="105">
        <f>SUM(D7:D12)</f>
        <v>0</v>
      </c>
      <c r="E13" s="105">
        <f>SUM(E7:E12)</f>
        <v>0</v>
      </c>
      <c r="F13" s="105">
        <f>SUM(F7:F12)</f>
        <v>0</v>
      </c>
      <c r="G13" s="105">
        <f t="shared" ref="G13:I13" si="0">SUM(G7:G12)</f>
        <v>1</v>
      </c>
      <c r="H13" s="106">
        <f t="shared" si="0"/>
        <v>1339.22</v>
      </c>
      <c r="I13" s="105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533F-A87B-4701-AD3F-7EF085654FF3}">
  <dimension ref="A1:K14"/>
  <sheetViews>
    <sheetView workbookViewId="0">
      <selection activeCell="G18" sqref="G18"/>
    </sheetView>
  </sheetViews>
  <sheetFormatPr defaultColWidth="24" defaultRowHeight="15" x14ac:dyDescent="0.25"/>
  <cols>
    <col min="1" max="1" width="20" bestFit="1" customWidth="1"/>
    <col min="2" max="2" width="12" bestFit="1" customWidth="1"/>
    <col min="3" max="3" width="22" bestFit="1" customWidth="1"/>
    <col min="4" max="4" width="22.28515625" bestFit="1" customWidth="1"/>
    <col min="5" max="5" width="6.5703125" bestFit="1" customWidth="1"/>
    <col min="6" max="6" width="10.140625" bestFit="1" customWidth="1"/>
    <col min="7" max="7" width="15.42578125" customWidth="1"/>
    <col min="8" max="8" width="12.28515625" bestFit="1" customWidth="1"/>
    <col min="9" max="9" width="13.710937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599</v>
      </c>
      <c r="B2" s="7" t="s">
        <v>598</v>
      </c>
      <c r="C2" s="8" t="s">
        <v>778</v>
      </c>
      <c r="D2" s="7" t="s">
        <v>600</v>
      </c>
      <c r="E2" s="9">
        <v>3.7757000000000001</v>
      </c>
      <c r="F2" s="7" t="s">
        <v>601</v>
      </c>
      <c r="G2" s="7" t="s">
        <v>602</v>
      </c>
      <c r="H2" s="7" t="s">
        <v>335</v>
      </c>
      <c r="I2" s="10">
        <v>225503.68</v>
      </c>
      <c r="J2" s="7" t="s">
        <v>561</v>
      </c>
      <c r="K2" s="7" t="s">
        <v>6</v>
      </c>
    </row>
    <row r="3" spans="1:11" x14ac:dyDescent="0.25">
      <c r="A3" s="90" t="s">
        <v>1523</v>
      </c>
      <c r="B3" s="90">
        <v>2</v>
      </c>
      <c r="C3" s="90"/>
      <c r="D3" s="90"/>
      <c r="E3" s="90"/>
      <c r="F3" s="91"/>
      <c r="G3" s="92"/>
      <c r="H3" s="93"/>
      <c r="I3" s="94">
        <f>SUM(I2:I2)</f>
        <v>225503.68</v>
      </c>
      <c r="J3" s="94"/>
      <c r="K3" s="90"/>
    </row>
    <row r="6" spans="1:11" x14ac:dyDescent="0.25">
      <c r="C6" s="143" t="s">
        <v>1524</v>
      </c>
      <c r="D6" s="144"/>
      <c r="E6" s="144"/>
      <c r="F6" s="144"/>
      <c r="G6" s="144"/>
      <c r="H6" s="144"/>
      <c r="I6" s="145"/>
    </row>
    <row r="7" spans="1:11" ht="30" x14ac:dyDescent="0.25">
      <c r="C7" s="95" t="s">
        <v>809</v>
      </c>
      <c r="D7" s="95" t="s">
        <v>819</v>
      </c>
      <c r="E7" s="96" t="s">
        <v>811</v>
      </c>
      <c r="F7" s="95" t="s">
        <v>42</v>
      </c>
      <c r="G7" s="97" t="s">
        <v>6</v>
      </c>
      <c r="H7" s="98" t="s">
        <v>1525</v>
      </c>
      <c r="I7" s="99" t="s">
        <v>812</v>
      </c>
    </row>
    <row r="8" spans="1:11" x14ac:dyDescent="0.25">
      <c r="C8" s="100" t="s">
        <v>814</v>
      </c>
      <c r="D8" s="101">
        <v>0</v>
      </c>
      <c r="E8" s="101">
        <v>0</v>
      </c>
      <c r="F8" s="101">
        <v>0</v>
      </c>
      <c r="G8" s="102">
        <v>1</v>
      </c>
      <c r="H8" s="103">
        <v>225503.68</v>
      </c>
      <c r="I8" s="61">
        <v>0</v>
      </c>
    </row>
    <row r="9" spans="1:11" x14ac:dyDescent="0.25">
      <c r="C9" s="100" t="s">
        <v>815</v>
      </c>
      <c r="D9" s="101">
        <v>0</v>
      </c>
      <c r="E9" s="101">
        <v>0</v>
      </c>
      <c r="F9" s="101">
        <v>0</v>
      </c>
      <c r="G9" s="102">
        <v>0</v>
      </c>
      <c r="H9" s="103">
        <v>0</v>
      </c>
      <c r="I9" s="61">
        <v>0</v>
      </c>
    </row>
    <row r="10" spans="1:11" x14ac:dyDescent="0.25">
      <c r="C10" s="100" t="s">
        <v>816</v>
      </c>
      <c r="D10" s="101">
        <v>0</v>
      </c>
      <c r="E10" s="101">
        <v>0</v>
      </c>
      <c r="F10" s="101">
        <v>0</v>
      </c>
      <c r="G10" s="102">
        <v>0</v>
      </c>
      <c r="H10" s="103">
        <v>0</v>
      </c>
      <c r="I10" s="61">
        <v>0</v>
      </c>
    </row>
    <row r="11" spans="1:11" x14ac:dyDescent="0.25">
      <c r="C11" s="100" t="s">
        <v>817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1526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0" t="s">
        <v>550</v>
      </c>
      <c r="D13" s="101">
        <v>0</v>
      </c>
      <c r="E13" s="101">
        <v>0</v>
      </c>
      <c r="F13" s="101">
        <v>0</v>
      </c>
      <c r="G13" s="102">
        <v>0</v>
      </c>
      <c r="H13" s="103">
        <v>0</v>
      </c>
      <c r="I13" s="61">
        <v>0</v>
      </c>
    </row>
    <row r="14" spans="1:11" x14ac:dyDescent="0.25">
      <c r="C14" s="104" t="s">
        <v>818</v>
      </c>
      <c r="D14" s="105">
        <f>SUM(D8:D13)</f>
        <v>0</v>
      </c>
      <c r="E14" s="105">
        <f>SUM(E8:E13)</f>
        <v>0</v>
      </c>
      <c r="F14" s="105">
        <f>SUM(F8:F13)</f>
        <v>0</v>
      </c>
      <c r="G14" s="105">
        <f t="shared" ref="G14:I14" si="0">SUM(G8:G13)</f>
        <v>1</v>
      </c>
      <c r="H14" s="106">
        <f t="shared" si="0"/>
        <v>225503.68</v>
      </c>
      <c r="I14" s="105">
        <f t="shared" si="0"/>
        <v>0</v>
      </c>
    </row>
  </sheetData>
  <mergeCells count="1">
    <mergeCell ref="C6:I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272D-9F3D-4E63-8D14-04EBD4BF659E}">
  <dimension ref="A1:K17"/>
  <sheetViews>
    <sheetView workbookViewId="0">
      <selection activeCell="C9" sqref="C9:I17"/>
    </sheetView>
  </sheetViews>
  <sheetFormatPr defaultColWidth="27.140625" defaultRowHeight="15" x14ac:dyDescent="0.25"/>
  <cols>
    <col min="1" max="1" width="21.42578125" bestFit="1" customWidth="1"/>
    <col min="2" max="2" width="12.140625" bestFit="1" customWidth="1"/>
    <col min="3" max="3" width="27" bestFit="1" customWidth="1"/>
    <col min="4" max="4" width="13.42578125" bestFit="1" customWidth="1"/>
    <col min="5" max="5" width="6.5703125" bestFit="1" customWidth="1"/>
    <col min="6" max="6" width="10.140625" bestFit="1" customWidth="1"/>
    <col min="7" max="7" width="16" customWidth="1"/>
    <col min="8" max="8" width="12.28515625" bestFit="1" customWidth="1"/>
    <col min="9" max="9" width="14.5703125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535</v>
      </c>
      <c r="B2" s="7" t="s">
        <v>536</v>
      </c>
      <c r="C2" s="8" t="s">
        <v>764</v>
      </c>
      <c r="D2" s="7" t="s">
        <v>1542</v>
      </c>
      <c r="E2" s="9">
        <v>4.2594973999999999</v>
      </c>
      <c r="F2" s="7" t="s">
        <v>537</v>
      </c>
      <c r="G2" s="7" t="s">
        <v>538</v>
      </c>
      <c r="H2" s="7" t="s">
        <v>367</v>
      </c>
      <c r="I2" s="10">
        <v>15399.99</v>
      </c>
      <c r="J2" s="7" t="s">
        <v>5</v>
      </c>
      <c r="K2" s="7" t="s">
        <v>42</v>
      </c>
    </row>
    <row r="3" spans="1:11" x14ac:dyDescent="0.25">
      <c r="A3" s="7" t="s">
        <v>535</v>
      </c>
      <c r="B3" s="7" t="s">
        <v>536</v>
      </c>
      <c r="C3" s="8" t="s">
        <v>764</v>
      </c>
      <c r="D3" s="7" t="s">
        <v>1543</v>
      </c>
      <c r="E3" s="9">
        <v>4.1870000000000003</v>
      </c>
      <c r="F3" s="7" t="s">
        <v>150</v>
      </c>
      <c r="G3" s="7" t="s">
        <v>539</v>
      </c>
      <c r="H3" s="7" t="s">
        <v>540</v>
      </c>
      <c r="I3" s="10">
        <v>16500</v>
      </c>
      <c r="J3" s="7" t="s">
        <v>5</v>
      </c>
      <c r="K3" s="7" t="s">
        <v>42</v>
      </c>
    </row>
    <row r="4" spans="1:11" x14ac:dyDescent="0.25">
      <c r="A4" s="7" t="s">
        <v>535</v>
      </c>
      <c r="B4" s="7" t="s">
        <v>536</v>
      </c>
      <c r="C4" s="8" t="s">
        <v>764</v>
      </c>
      <c r="D4" s="7" t="s">
        <v>1544</v>
      </c>
      <c r="E4" s="9">
        <v>4.0945</v>
      </c>
      <c r="F4" s="7" t="s">
        <v>516</v>
      </c>
      <c r="G4" s="7" t="s">
        <v>541</v>
      </c>
      <c r="H4" s="7" t="s">
        <v>542</v>
      </c>
      <c r="I4" s="10">
        <v>16500.009999999998</v>
      </c>
      <c r="J4" s="7" t="s">
        <v>5</v>
      </c>
      <c r="K4" s="7" t="s">
        <v>42</v>
      </c>
    </row>
    <row r="5" spans="1:11" x14ac:dyDescent="0.25">
      <c r="A5" s="7" t="s">
        <v>535</v>
      </c>
      <c r="B5" s="7" t="s">
        <v>536</v>
      </c>
      <c r="C5" s="8" t="s">
        <v>764</v>
      </c>
      <c r="D5" s="7" t="s">
        <v>1545</v>
      </c>
      <c r="E5" s="9">
        <v>3.8813</v>
      </c>
      <c r="F5" s="7" t="s">
        <v>543</v>
      </c>
      <c r="G5" s="7" t="s">
        <v>544</v>
      </c>
      <c r="H5" s="7" t="s">
        <v>543</v>
      </c>
      <c r="I5" s="10">
        <v>49500</v>
      </c>
      <c r="J5" s="7" t="s">
        <v>5</v>
      </c>
      <c r="K5" s="7" t="s">
        <v>42</v>
      </c>
    </row>
    <row r="6" spans="1:11" x14ac:dyDescent="0.25">
      <c r="A6" s="7" t="s">
        <v>535</v>
      </c>
      <c r="B6" s="7" t="s">
        <v>536</v>
      </c>
      <c r="C6" s="8" t="s">
        <v>764</v>
      </c>
      <c r="D6" s="7" t="s">
        <v>1546</v>
      </c>
      <c r="E6" s="9">
        <v>3.8959999999999999</v>
      </c>
      <c r="F6" s="7" t="s">
        <v>545</v>
      </c>
      <c r="G6" s="7" t="s">
        <v>546</v>
      </c>
      <c r="H6" s="7" t="s">
        <v>545</v>
      </c>
      <c r="I6" s="10">
        <v>124829.39</v>
      </c>
      <c r="J6" s="7" t="s">
        <v>5</v>
      </c>
      <c r="K6" s="7" t="s">
        <v>42</v>
      </c>
    </row>
    <row r="7" spans="1:11" x14ac:dyDescent="0.25">
      <c r="A7" s="90" t="s">
        <v>1523</v>
      </c>
      <c r="B7" s="90">
        <v>5</v>
      </c>
      <c r="C7" s="90"/>
      <c r="D7" s="90"/>
      <c r="E7" s="90"/>
      <c r="F7" s="91"/>
      <c r="G7" s="92"/>
      <c r="H7" s="93"/>
      <c r="I7" s="94">
        <f>SUM(I2:I6)</f>
        <v>222729.39</v>
      </c>
      <c r="J7" s="94"/>
      <c r="K7" s="90"/>
    </row>
    <row r="9" spans="1:11" x14ac:dyDescent="0.25">
      <c r="C9" s="143" t="s">
        <v>1524</v>
      </c>
      <c r="D9" s="144"/>
      <c r="E9" s="144"/>
      <c r="F9" s="144"/>
      <c r="G9" s="144"/>
      <c r="H9" s="144"/>
      <c r="I9" s="145"/>
    </row>
    <row r="10" spans="1:11" ht="30" x14ac:dyDescent="0.25">
      <c r="C10" s="95" t="s">
        <v>809</v>
      </c>
      <c r="D10" s="95" t="s">
        <v>819</v>
      </c>
      <c r="E10" s="96" t="s">
        <v>811</v>
      </c>
      <c r="F10" s="95" t="s">
        <v>42</v>
      </c>
      <c r="G10" s="97" t="s">
        <v>6</v>
      </c>
      <c r="H10" s="98" t="s">
        <v>1525</v>
      </c>
      <c r="I10" s="99" t="s">
        <v>812</v>
      </c>
    </row>
    <row r="11" spans="1:11" x14ac:dyDescent="0.25">
      <c r="C11" s="100" t="s">
        <v>814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815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0" t="s">
        <v>816</v>
      </c>
      <c r="D13" s="101">
        <v>0</v>
      </c>
      <c r="E13" s="101">
        <v>0</v>
      </c>
      <c r="F13" s="101">
        <v>0</v>
      </c>
      <c r="G13" s="102">
        <v>0</v>
      </c>
      <c r="H13" s="103">
        <v>0</v>
      </c>
      <c r="I13" s="61">
        <v>0</v>
      </c>
    </row>
    <row r="14" spans="1:11" x14ac:dyDescent="0.25">
      <c r="C14" s="100" t="s">
        <v>817</v>
      </c>
      <c r="D14" s="101">
        <v>0</v>
      </c>
      <c r="E14" s="101">
        <v>0</v>
      </c>
      <c r="F14" s="101">
        <v>5</v>
      </c>
      <c r="G14" s="102">
        <v>0</v>
      </c>
      <c r="H14" s="103">
        <v>222729.39</v>
      </c>
      <c r="I14" s="61">
        <v>0</v>
      </c>
    </row>
    <row r="15" spans="1:11" x14ac:dyDescent="0.25">
      <c r="C15" s="100" t="s">
        <v>1526</v>
      </c>
      <c r="D15" s="101">
        <v>0</v>
      </c>
      <c r="E15" s="101">
        <v>0</v>
      </c>
      <c r="F15" s="101">
        <v>0</v>
      </c>
      <c r="G15" s="102">
        <v>0</v>
      </c>
      <c r="H15" s="103">
        <v>0</v>
      </c>
      <c r="I15" s="61">
        <v>0</v>
      </c>
    </row>
    <row r="16" spans="1:11" x14ac:dyDescent="0.25">
      <c r="C16" s="100" t="s">
        <v>550</v>
      </c>
      <c r="D16" s="101">
        <v>0</v>
      </c>
      <c r="E16" s="101">
        <v>0</v>
      </c>
      <c r="F16" s="101">
        <v>0</v>
      </c>
      <c r="G16" s="102">
        <v>0</v>
      </c>
      <c r="H16" s="103">
        <v>0</v>
      </c>
      <c r="I16" s="61">
        <v>0</v>
      </c>
    </row>
    <row r="17" spans="3:9" x14ac:dyDescent="0.25">
      <c r="C17" s="104" t="s">
        <v>818</v>
      </c>
      <c r="D17" s="105">
        <f>SUM(D11:D16)</f>
        <v>0</v>
      </c>
      <c r="E17" s="105">
        <f>SUM(E11:E16)</f>
        <v>0</v>
      </c>
      <c r="F17" s="105">
        <f>SUM(F11:F16)</f>
        <v>5</v>
      </c>
      <c r="G17" s="105">
        <f t="shared" ref="G17:I17" si="0">SUM(G11:G16)</f>
        <v>0</v>
      </c>
      <c r="H17" s="106">
        <f t="shared" si="0"/>
        <v>222729.39</v>
      </c>
      <c r="I17" s="105">
        <f t="shared" si="0"/>
        <v>0</v>
      </c>
    </row>
  </sheetData>
  <mergeCells count="1">
    <mergeCell ref="C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0BFA-43E7-487A-9201-4A6FACD9D17F}">
  <dimension ref="A1:K34"/>
  <sheetViews>
    <sheetView workbookViewId="0">
      <pane ySplit="1" topLeftCell="A20" activePane="bottomLeft" state="frozen"/>
      <selection pane="bottomLeft" activeCell="A24" sqref="A24:XFD24"/>
    </sheetView>
  </sheetViews>
  <sheetFormatPr defaultColWidth="34.5703125" defaultRowHeight="15" x14ac:dyDescent="0.25"/>
  <cols>
    <col min="1" max="1" width="20" bestFit="1" customWidth="1"/>
    <col min="2" max="2" width="9.140625" bestFit="1" customWidth="1"/>
    <col min="3" max="3" width="34.7109375" customWidth="1"/>
    <col min="4" max="4" width="22.5703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127</v>
      </c>
      <c r="B2" s="7" t="s">
        <v>930</v>
      </c>
      <c r="C2" s="8" t="s">
        <v>723</v>
      </c>
      <c r="D2" s="7" t="s">
        <v>1547</v>
      </c>
      <c r="E2" s="9">
        <v>3.9740000000000002</v>
      </c>
      <c r="F2" s="7" t="s">
        <v>128</v>
      </c>
      <c r="G2" s="7" t="s">
        <v>129</v>
      </c>
      <c r="H2" s="7" t="s">
        <v>130</v>
      </c>
      <c r="I2" s="10">
        <v>4649.58</v>
      </c>
      <c r="J2" s="7" t="s">
        <v>5</v>
      </c>
      <c r="K2" s="7" t="s">
        <v>6</v>
      </c>
    </row>
    <row r="3" spans="1:11" x14ac:dyDescent="0.25">
      <c r="A3" s="7" t="s">
        <v>131</v>
      </c>
      <c r="B3" s="7" t="s">
        <v>930</v>
      </c>
      <c r="C3" s="8" t="s">
        <v>737</v>
      </c>
      <c r="D3" s="7" t="s">
        <v>1548</v>
      </c>
      <c r="E3" s="9">
        <v>3.8094999999999999</v>
      </c>
      <c r="F3" s="7" t="s">
        <v>68</v>
      </c>
      <c r="G3" s="7" t="s">
        <v>132</v>
      </c>
      <c r="H3" s="7" t="s">
        <v>70</v>
      </c>
      <c r="I3" s="10">
        <v>8457.09</v>
      </c>
      <c r="J3" s="7" t="s">
        <v>5</v>
      </c>
      <c r="K3" s="7" t="s">
        <v>6</v>
      </c>
    </row>
    <row r="4" spans="1:11" x14ac:dyDescent="0.25">
      <c r="A4" s="7" t="s">
        <v>133</v>
      </c>
      <c r="B4" s="7" t="s">
        <v>930</v>
      </c>
      <c r="C4" s="8" t="s">
        <v>713</v>
      </c>
      <c r="D4" s="7" t="s">
        <v>1549</v>
      </c>
      <c r="E4" s="9">
        <v>3.9477000000000002</v>
      </c>
      <c r="F4" s="7" t="s">
        <v>134</v>
      </c>
      <c r="G4" s="7" t="s">
        <v>135</v>
      </c>
      <c r="H4" s="7" t="s">
        <v>136</v>
      </c>
      <c r="I4" s="10">
        <v>1776.46</v>
      </c>
      <c r="J4" s="7" t="s">
        <v>5</v>
      </c>
      <c r="K4" s="7" t="s">
        <v>42</v>
      </c>
    </row>
    <row r="5" spans="1:11" x14ac:dyDescent="0.25">
      <c r="A5" s="7" t="s">
        <v>137</v>
      </c>
      <c r="B5" s="7" t="s">
        <v>930</v>
      </c>
      <c r="C5" s="8" t="s">
        <v>735</v>
      </c>
      <c r="D5" s="7" t="s">
        <v>1550</v>
      </c>
      <c r="E5" s="9">
        <v>4.0084999999999997</v>
      </c>
      <c r="F5" s="7" t="s">
        <v>138</v>
      </c>
      <c r="G5" s="7" t="s">
        <v>139</v>
      </c>
      <c r="H5" s="7" t="s">
        <v>140</v>
      </c>
      <c r="I5" s="10">
        <v>12025.5</v>
      </c>
      <c r="J5" s="7" t="s">
        <v>5</v>
      </c>
      <c r="K5" s="7" t="s">
        <v>42</v>
      </c>
    </row>
    <row r="6" spans="1:11" x14ac:dyDescent="0.25">
      <c r="A6" s="7" t="s">
        <v>220</v>
      </c>
      <c r="B6" s="7" t="s">
        <v>930</v>
      </c>
      <c r="C6" s="8" t="s">
        <v>721</v>
      </c>
      <c r="D6" s="7" t="s">
        <v>1548</v>
      </c>
      <c r="E6" s="9">
        <v>3.7336999999999998</v>
      </c>
      <c r="F6" s="7" t="s">
        <v>221</v>
      </c>
      <c r="G6" s="7" t="s">
        <v>222</v>
      </c>
      <c r="H6" s="7" t="s">
        <v>221</v>
      </c>
      <c r="I6" s="10">
        <v>8288.81</v>
      </c>
      <c r="J6" s="7" t="s">
        <v>5</v>
      </c>
      <c r="K6" s="7" t="s">
        <v>6</v>
      </c>
    </row>
    <row r="7" spans="1:11" x14ac:dyDescent="0.25">
      <c r="A7" s="7" t="s">
        <v>223</v>
      </c>
      <c r="B7" s="7" t="s">
        <v>930</v>
      </c>
      <c r="C7" s="8" t="s">
        <v>724</v>
      </c>
      <c r="D7" s="7" t="s">
        <v>1551</v>
      </c>
      <c r="E7" s="9">
        <v>3.9420000000000002</v>
      </c>
      <c r="F7" s="7" t="s">
        <v>169</v>
      </c>
      <c r="G7" s="7" t="s">
        <v>224</v>
      </c>
      <c r="H7" s="7" t="s">
        <v>171</v>
      </c>
      <c r="I7" s="10">
        <v>7056.18</v>
      </c>
      <c r="J7" s="7" t="s">
        <v>5</v>
      </c>
      <c r="K7" s="7" t="s">
        <v>6</v>
      </c>
    </row>
    <row r="8" spans="1:11" x14ac:dyDescent="0.25">
      <c r="A8" s="7" t="s">
        <v>229</v>
      </c>
      <c r="B8" s="7" t="s">
        <v>930</v>
      </c>
      <c r="C8" s="8" t="s">
        <v>746</v>
      </c>
      <c r="D8" s="7" t="s">
        <v>1552</v>
      </c>
      <c r="E8" s="9">
        <v>3.9984999999999999</v>
      </c>
      <c r="F8" s="7" t="s">
        <v>230</v>
      </c>
      <c r="G8" s="7" t="s">
        <v>231</v>
      </c>
      <c r="H8" s="7" t="s">
        <v>232</v>
      </c>
      <c r="I8" s="11">
        <v>963.63</v>
      </c>
      <c r="J8" s="7" t="s">
        <v>5</v>
      </c>
      <c r="K8" s="7" t="s">
        <v>42</v>
      </c>
    </row>
    <row r="9" spans="1:11" x14ac:dyDescent="0.25">
      <c r="A9" s="7" t="s">
        <v>237</v>
      </c>
      <c r="B9" s="7" t="s">
        <v>930</v>
      </c>
      <c r="C9" s="8" t="s">
        <v>748</v>
      </c>
      <c r="D9" s="7" t="s">
        <v>1553</v>
      </c>
      <c r="E9" s="9">
        <v>4.1435000000000004</v>
      </c>
      <c r="F9" s="7" t="s">
        <v>238</v>
      </c>
      <c r="G9" s="7" t="s">
        <v>239</v>
      </c>
      <c r="H9" s="7" t="s">
        <v>240</v>
      </c>
      <c r="I9" s="10">
        <v>6422.42</v>
      </c>
      <c r="J9" s="7" t="s">
        <v>5</v>
      </c>
      <c r="K9" s="7" t="s">
        <v>42</v>
      </c>
    </row>
    <row r="10" spans="1:11" ht="25.5" x14ac:dyDescent="0.25">
      <c r="A10" s="7" t="s">
        <v>355</v>
      </c>
      <c r="B10" s="7" t="s">
        <v>930</v>
      </c>
      <c r="C10" s="8" t="s">
        <v>738</v>
      </c>
      <c r="D10" s="7" t="s">
        <v>1554</v>
      </c>
      <c r="E10" s="9">
        <v>3.83</v>
      </c>
      <c r="F10" s="7" t="s">
        <v>66</v>
      </c>
      <c r="G10" s="7" t="s">
        <v>356</v>
      </c>
      <c r="H10" s="7" t="s">
        <v>143</v>
      </c>
      <c r="I10" s="10">
        <v>9000.5</v>
      </c>
      <c r="J10" s="7" t="s">
        <v>5</v>
      </c>
      <c r="K10" s="7" t="s">
        <v>42</v>
      </c>
    </row>
    <row r="11" spans="1:11" ht="25.5" x14ac:dyDescent="0.25">
      <c r="A11" s="7" t="s">
        <v>357</v>
      </c>
      <c r="B11" s="7" t="s">
        <v>930</v>
      </c>
      <c r="C11" s="8" t="s">
        <v>738</v>
      </c>
      <c r="D11" s="7" t="s">
        <v>1554</v>
      </c>
      <c r="E11" s="9">
        <v>4.2729999999999997</v>
      </c>
      <c r="F11" s="7" t="s">
        <v>358</v>
      </c>
      <c r="G11" s="7" t="s">
        <v>359</v>
      </c>
      <c r="H11" s="7" t="s">
        <v>124</v>
      </c>
      <c r="I11" s="10">
        <v>10041.549999999999</v>
      </c>
      <c r="J11" s="7" t="s">
        <v>5</v>
      </c>
      <c r="K11" s="7" t="s">
        <v>6</v>
      </c>
    </row>
    <row r="12" spans="1:11" x14ac:dyDescent="0.25">
      <c r="A12" s="7" t="s">
        <v>360</v>
      </c>
      <c r="B12" s="7" t="s">
        <v>930</v>
      </c>
      <c r="C12" s="8" t="s">
        <v>718</v>
      </c>
      <c r="D12" s="7" t="s">
        <v>1555</v>
      </c>
      <c r="E12" s="9">
        <v>4.2519999999999998</v>
      </c>
      <c r="F12" s="7" t="s">
        <v>361</v>
      </c>
      <c r="G12" s="7" t="s">
        <v>362</v>
      </c>
      <c r="H12" s="7" t="s">
        <v>363</v>
      </c>
      <c r="I12" s="10">
        <v>4974.84</v>
      </c>
      <c r="J12" s="7" t="s">
        <v>5</v>
      </c>
      <c r="K12" s="7" t="s">
        <v>42</v>
      </c>
    </row>
    <row r="13" spans="1:11" x14ac:dyDescent="0.25">
      <c r="A13" s="7" t="s">
        <v>364</v>
      </c>
      <c r="B13" s="7" t="s">
        <v>930</v>
      </c>
      <c r="C13" s="8" t="s">
        <v>723</v>
      </c>
      <c r="D13" s="7" t="s">
        <v>1556</v>
      </c>
      <c r="E13" s="9">
        <v>4.2750000000000004</v>
      </c>
      <c r="F13" s="7" t="s">
        <v>365</v>
      </c>
      <c r="G13" s="7" t="s">
        <v>366</v>
      </c>
      <c r="H13" s="7" t="s">
        <v>367</v>
      </c>
      <c r="I13" s="10">
        <v>2522.25</v>
      </c>
      <c r="J13" s="7" t="s">
        <v>5</v>
      </c>
      <c r="K13" s="7" t="s">
        <v>42</v>
      </c>
    </row>
    <row r="14" spans="1:11" x14ac:dyDescent="0.25">
      <c r="A14" s="7" t="s">
        <v>368</v>
      </c>
      <c r="B14" s="7" t="s">
        <v>930</v>
      </c>
      <c r="C14" s="8" t="s">
        <v>759</v>
      </c>
      <c r="D14" s="7" t="s">
        <v>1557</v>
      </c>
      <c r="E14" s="9">
        <v>4.2489999999999997</v>
      </c>
      <c r="F14" s="7" t="s">
        <v>365</v>
      </c>
      <c r="G14" s="7" t="s">
        <v>369</v>
      </c>
      <c r="H14" s="7" t="s">
        <v>367</v>
      </c>
      <c r="I14" s="10">
        <v>7202.05</v>
      </c>
      <c r="J14" s="7" t="s">
        <v>5</v>
      </c>
      <c r="K14" s="7" t="s">
        <v>42</v>
      </c>
    </row>
    <row r="15" spans="1:11" ht="25.5" x14ac:dyDescent="0.25">
      <c r="A15" s="7" t="s">
        <v>389</v>
      </c>
      <c r="B15" s="7" t="s">
        <v>930</v>
      </c>
      <c r="C15" s="8" t="s">
        <v>738</v>
      </c>
      <c r="D15" s="7" t="s">
        <v>1554</v>
      </c>
      <c r="E15" s="9">
        <v>4.04</v>
      </c>
      <c r="F15" s="7" t="s">
        <v>390</v>
      </c>
      <c r="G15" s="7" t="s">
        <v>391</v>
      </c>
      <c r="H15" s="7" t="s">
        <v>128</v>
      </c>
      <c r="I15" s="10">
        <v>9494</v>
      </c>
      <c r="J15" s="7" t="s">
        <v>5</v>
      </c>
      <c r="K15" s="7" t="s">
        <v>42</v>
      </c>
    </row>
    <row r="16" spans="1:11" ht="25.5" x14ac:dyDescent="0.25">
      <c r="A16" s="7" t="s">
        <v>392</v>
      </c>
      <c r="B16" s="7" t="s">
        <v>930</v>
      </c>
      <c r="C16" s="8" t="s">
        <v>738</v>
      </c>
      <c r="D16" s="7" t="s">
        <v>1554</v>
      </c>
      <c r="E16" s="9">
        <v>3.9085999999999999</v>
      </c>
      <c r="F16" s="7" t="s">
        <v>307</v>
      </c>
      <c r="G16" s="7" t="s">
        <v>393</v>
      </c>
      <c r="H16" s="7" t="s">
        <v>309</v>
      </c>
      <c r="I16" s="10">
        <v>9185.2099999999991</v>
      </c>
      <c r="J16" s="7" t="s">
        <v>5</v>
      </c>
      <c r="K16" s="7" t="s">
        <v>42</v>
      </c>
    </row>
    <row r="17" spans="1:11" x14ac:dyDescent="0.25">
      <c r="A17" s="7" t="s">
        <v>394</v>
      </c>
      <c r="B17" s="7" t="s">
        <v>930</v>
      </c>
      <c r="C17" s="8" t="s">
        <v>724</v>
      </c>
      <c r="D17" s="7" t="s">
        <v>1558</v>
      </c>
      <c r="E17" s="9">
        <v>3.7538</v>
      </c>
      <c r="F17" s="7" t="s">
        <v>337</v>
      </c>
      <c r="G17" s="7" t="s">
        <v>395</v>
      </c>
      <c r="H17" s="7" t="s">
        <v>339</v>
      </c>
      <c r="I17" s="10">
        <v>6606.68</v>
      </c>
      <c r="J17" s="7" t="s">
        <v>5</v>
      </c>
      <c r="K17" s="7" t="s">
        <v>42</v>
      </c>
    </row>
    <row r="18" spans="1:11" x14ac:dyDescent="0.25">
      <c r="A18" s="7" t="s">
        <v>396</v>
      </c>
      <c r="B18" s="7" t="s">
        <v>930</v>
      </c>
      <c r="C18" s="8" t="s">
        <v>713</v>
      </c>
      <c r="D18" s="7" t="s">
        <v>1559</v>
      </c>
      <c r="E18" s="9">
        <v>3.996</v>
      </c>
      <c r="F18" s="7" t="s">
        <v>109</v>
      </c>
      <c r="G18" s="7" t="s">
        <v>397</v>
      </c>
      <c r="H18" s="7" t="s">
        <v>111</v>
      </c>
      <c r="I18" s="10">
        <v>11788.2</v>
      </c>
      <c r="J18" s="7" t="s">
        <v>5</v>
      </c>
      <c r="K18" s="7" t="s">
        <v>42</v>
      </c>
    </row>
    <row r="19" spans="1:11" x14ac:dyDescent="0.25">
      <c r="A19" s="7" t="s">
        <v>398</v>
      </c>
      <c r="B19" s="7" t="s">
        <v>930</v>
      </c>
      <c r="C19" s="8" t="s">
        <v>721</v>
      </c>
      <c r="D19" s="7" t="s">
        <v>1548</v>
      </c>
      <c r="E19" s="9">
        <v>4.0759999999999996</v>
      </c>
      <c r="F19" s="7" t="s">
        <v>111</v>
      </c>
      <c r="G19" s="7" t="s">
        <v>399</v>
      </c>
      <c r="H19" s="7" t="s">
        <v>400</v>
      </c>
      <c r="I19" s="10">
        <v>9048.7199999999993</v>
      </c>
      <c r="J19" s="7" t="s">
        <v>5</v>
      </c>
      <c r="K19" s="7" t="s">
        <v>42</v>
      </c>
    </row>
    <row r="20" spans="1:11" x14ac:dyDescent="0.25">
      <c r="A20" s="7" t="s">
        <v>530</v>
      </c>
      <c r="B20" s="7" t="s">
        <v>930</v>
      </c>
      <c r="C20" s="8" t="s">
        <v>735</v>
      </c>
      <c r="D20" s="7" t="s">
        <v>1560</v>
      </c>
      <c r="E20" s="9">
        <v>3.8761000000000001</v>
      </c>
      <c r="F20" s="7" t="s">
        <v>345</v>
      </c>
      <c r="G20" s="7" t="s">
        <v>531</v>
      </c>
      <c r="H20" s="7" t="s">
        <v>532</v>
      </c>
      <c r="I20" s="10">
        <v>5814.15</v>
      </c>
      <c r="J20" s="7" t="s">
        <v>5</v>
      </c>
      <c r="K20" s="7" t="s">
        <v>42</v>
      </c>
    </row>
    <row r="21" spans="1:11" ht="25.5" x14ac:dyDescent="0.25">
      <c r="A21" s="7" t="s">
        <v>562</v>
      </c>
      <c r="B21" s="7" t="s">
        <v>930</v>
      </c>
      <c r="C21" s="8" t="s">
        <v>769</v>
      </c>
      <c r="D21" s="7" t="s">
        <v>1561</v>
      </c>
      <c r="E21" s="9">
        <v>3.8828999999999998</v>
      </c>
      <c r="F21" s="7" t="s">
        <v>563</v>
      </c>
      <c r="G21" s="7" t="s">
        <v>564</v>
      </c>
      <c r="H21" s="7" t="s">
        <v>543</v>
      </c>
      <c r="I21" s="10">
        <v>230799.57</v>
      </c>
      <c r="J21" s="7" t="s">
        <v>561</v>
      </c>
      <c r="K21" s="7" t="s">
        <v>6</v>
      </c>
    </row>
    <row r="22" spans="1:11" ht="25.5" x14ac:dyDescent="0.25">
      <c r="A22" s="7" t="s">
        <v>616</v>
      </c>
      <c r="B22" s="7" t="s">
        <v>930</v>
      </c>
      <c r="C22" s="8" t="s">
        <v>782</v>
      </c>
      <c r="D22" s="7" t="s">
        <v>1562</v>
      </c>
      <c r="E22" s="9">
        <v>4.7160000000000002</v>
      </c>
      <c r="F22" s="7" t="s">
        <v>358</v>
      </c>
      <c r="G22" s="7" t="s">
        <v>617</v>
      </c>
      <c r="H22" s="7" t="s">
        <v>124</v>
      </c>
      <c r="I22" s="10">
        <v>129246.69</v>
      </c>
      <c r="J22" s="7" t="s">
        <v>561</v>
      </c>
      <c r="K22" s="7" t="s">
        <v>6</v>
      </c>
    </row>
    <row r="23" spans="1:11" x14ac:dyDescent="0.25">
      <c r="A23" s="7" t="s">
        <v>620</v>
      </c>
      <c r="B23" s="7" t="s">
        <v>930</v>
      </c>
      <c r="C23" s="8" t="s">
        <v>777</v>
      </c>
      <c r="D23" s="7" t="s">
        <v>1563</v>
      </c>
      <c r="E23" s="9">
        <v>3.7490000000000001</v>
      </c>
      <c r="F23" s="7" t="s">
        <v>163</v>
      </c>
      <c r="G23" s="7" t="s">
        <v>621</v>
      </c>
      <c r="H23" s="7" t="s">
        <v>622</v>
      </c>
      <c r="I23" s="10">
        <v>93725</v>
      </c>
      <c r="J23" s="7" t="s">
        <v>561</v>
      </c>
      <c r="K23" s="7" t="s">
        <v>6</v>
      </c>
    </row>
    <row r="24" spans="1:11" x14ac:dyDescent="0.25">
      <c r="A24" s="90" t="s">
        <v>1523</v>
      </c>
      <c r="B24" s="90">
        <v>22</v>
      </c>
      <c r="C24" s="90"/>
      <c r="D24" s="90"/>
      <c r="E24" s="90"/>
      <c r="F24" s="91"/>
      <c r="G24" s="92"/>
      <c r="H24" s="93"/>
      <c r="I24" s="94">
        <f>SUM(I2:I23)</f>
        <v>589089.08000000007</v>
      </c>
      <c r="J24" s="94"/>
      <c r="K24" s="90"/>
    </row>
    <row r="26" spans="1:11" x14ac:dyDescent="0.25">
      <c r="C26" s="143" t="s">
        <v>1524</v>
      </c>
      <c r="D26" s="144"/>
      <c r="E26" s="144"/>
      <c r="F26" s="144"/>
      <c r="G26" s="144"/>
      <c r="H26" s="144"/>
      <c r="I26" s="145"/>
    </row>
    <row r="27" spans="1:11" ht="30" x14ac:dyDescent="0.25">
      <c r="C27" s="95" t="s">
        <v>809</v>
      </c>
      <c r="D27" s="95" t="s">
        <v>819</v>
      </c>
      <c r="E27" s="96" t="s">
        <v>811</v>
      </c>
      <c r="F27" s="95" t="s">
        <v>42</v>
      </c>
      <c r="G27" s="97" t="s">
        <v>6</v>
      </c>
      <c r="H27" s="98" t="s">
        <v>1525</v>
      </c>
      <c r="I27" s="99" t="s">
        <v>812</v>
      </c>
    </row>
    <row r="28" spans="1:11" x14ac:dyDescent="0.25">
      <c r="C28" s="100" t="s">
        <v>814</v>
      </c>
      <c r="D28" s="101">
        <v>0</v>
      </c>
      <c r="E28" s="101">
        <v>0</v>
      </c>
      <c r="F28" s="101">
        <v>0</v>
      </c>
      <c r="G28" s="102">
        <v>3</v>
      </c>
      <c r="H28" s="103">
        <v>453771.26</v>
      </c>
      <c r="I28" s="61">
        <v>0</v>
      </c>
    </row>
    <row r="29" spans="1:11" x14ac:dyDescent="0.25">
      <c r="C29" s="100" t="s">
        <v>815</v>
      </c>
      <c r="D29" s="101">
        <v>0</v>
      </c>
      <c r="E29" s="101">
        <v>0</v>
      </c>
      <c r="F29" s="101">
        <v>0</v>
      </c>
      <c r="G29" s="102">
        <v>0</v>
      </c>
      <c r="H29" s="103">
        <v>0</v>
      </c>
      <c r="I29" s="61">
        <v>0</v>
      </c>
    </row>
    <row r="30" spans="1:11" x14ac:dyDescent="0.25">
      <c r="C30" s="100" t="s">
        <v>816</v>
      </c>
      <c r="D30" s="101">
        <v>0</v>
      </c>
      <c r="E30" s="101">
        <v>0</v>
      </c>
      <c r="F30" s="101">
        <v>0</v>
      </c>
      <c r="G30" s="102">
        <v>0</v>
      </c>
      <c r="H30" s="103">
        <v>0</v>
      </c>
      <c r="I30" s="61">
        <v>0</v>
      </c>
    </row>
    <row r="31" spans="1:11" x14ac:dyDescent="0.25">
      <c r="C31" s="100" t="s">
        <v>817</v>
      </c>
      <c r="D31" s="101">
        <v>0</v>
      </c>
      <c r="E31" s="101">
        <v>0</v>
      </c>
      <c r="F31" s="101">
        <v>14</v>
      </c>
      <c r="G31" s="102">
        <v>5</v>
      </c>
      <c r="H31" s="103">
        <v>135317.82</v>
      </c>
      <c r="I31" s="61">
        <v>0</v>
      </c>
    </row>
    <row r="32" spans="1:11" x14ac:dyDescent="0.25">
      <c r="C32" s="100" t="s">
        <v>1526</v>
      </c>
      <c r="D32" s="101">
        <v>0</v>
      </c>
      <c r="E32" s="101">
        <v>0</v>
      </c>
      <c r="F32" s="101">
        <v>0</v>
      </c>
      <c r="G32" s="102">
        <v>0</v>
      </c>
      <c r="H32" s="103">
        <v>0</v>
      </c>
      <c r="I32" s="61">
        <v>0</v>
      </c>
    </row>
    <row r="33" spans="3:9" x14ac:dyDescent="0.25">
      <c r="C33" s="100" t="s">
        <v>550</v>
      </c>
      <c r="D33" s="101">
        <v>0</v>
      </c>
      <c r="E33" s="101">
        <v>0</v>
      </c>
      <c r="F33" s="101">
        <v>0</v>
      </c>
      <c r="G33" s="102">
        <v>0</v>
      </c>
      <c r="H33" s="103">
        <v>0</v>
      </c>
      <c r="I33" s="61">
        <v>0</v>
      </c>
    </row>
    <row r="34" spans="3:9" x14ac:dyDescent="0.25">
      <c r="C34" s="104" t="s">
        <v>818</v>
      </c>
      <c r="D34" s="105">
        <f>SUM(D28:D33)</f>
        <v>0</v>
      </c>
      <c r="E34" s="105">
        <f>SUM(E28:E33)</f>
        <v>0</v>
      </c>
      <c r="F34" s="105">
        <f>SUM(F28:F33)</f>
        <v>14</v>
      </c>
      <c r="G34" s="105">
        <f t="shared" ref="G34:I34" si="0">SUM(G28:G33)</f>
        <v>8</v>
      </c>
      <c r="H34" s="106">
        <f t="shared" si="0"/>
        <v>589089.08000000007</v>
      </c>
      <c r="I34" s="105">
        <f t="shared" si="0"/>
        <v>0</v>
      </c>
    </row>
  </sheetData>
  <autoFilter ref="A1:K24" xr:uid="{EDE2714D-4320-4D16-ACBA-C0356B43B165}"/>
  <mergeCells count="1">
    <mergeCell ref="C26:I2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1D53-5146-4857-B1D8-0B01CE1F8573}">
  <dimension ref="A1:K69"/>
  <sheetViews>
    <sheetView topLeftCell="A43" workbookViewId="0">
      <selection activeCell="G15" sqref="G15"/>
    </sheetView>
  </sheetViews>
  <sheetFormatPr defaultColWidth="20.7109375" defaultRowHeight="15" x14ac:dyDescent="0.25"/>
  <cols>
    <col min="1" max="1" width="20" bestFit="1" customWidth="1"/>
    <col min="2" max="2" width="9.140625" bestFit="1" customWidth="1"/>
    <col min="3" max="3" width="24.5703125" customWidth="1"/>
    <col min="4" max="4" width="13.140625" bestFit="1" customWidth="1"/>
    <col min="5" max="5" width="8.5703125" bestFit="1" customWidth="1"/>
    <col min="6" max="6" width="10.140625" bestFit="1" customWidth="1"/>
    <col min="7" max="7" width="17.42578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75</v>
      </c>
      <c r="B2" s="7" t="s">
        <v>954</v>
      </c>
      <c r="C2" s="8" t="s">
        <v>729</v>
      </c>
      <c r="D2" s="7" t="s">
        <v>1588</v>
      </c>
      <c r="E2" s="9">
        <v>4.3840000000000003</v>
      </c>
      <c r="F2" s="7" t="s">
        <v>76</v>
      </c>
      <c r="G2" s="7" t="s">
        <v>77</v>
      </c>
      <c r="H2" s="7" t="s">
        <v>78</v>
      </c>
      <c r="I2" s="10">
        <v>7558.01</v>
      </c>
      <c r="J2" s="7" t="s">
        <v>5</v>
      </c>
      <c r="K2" s="7" t="s">
        <v>6</v>
      </c>
    </row>
    <row r="3" spans="1:11" x14ac:dyDescent="0.25">
      <c r="A3" s="7" t="s">
        <v>141</v>
      </c>
      <c r="B3" s="7" t="s">
        <v>954</v>
      </c>
      <c r="C3" s="8" t="s">
        <v>713</v>
      </c>
      <c r="D3" s="7" t="s">
        <v>1589</v>
      </c>
      <c r="E3" s="9">
        <v>3.8237000000000001</v>
      </c>
      <c r="F3" s="7" t="s">
        <v>66</v>
      </c>
      <c r="G3" s="7" t="s">
        <v>142</v>
      </c>
      <c r="H3" s="7" t="s">
        <v>143</v>
      </c>
      <c r="I3" s="10">
        <v>9521.01</v>
      </c>
      <c r="J3" s="7" t="s">
        <v>5</v>
      </c>
      <c r="K3" s="7" t="s">
        <v>6</v>
      </c>
    </row>
    <row r="4" spans="1:11" x14ac:dyDescent="0.25">
      <c r="A4" s="7" t="s">
        <v>144</v>
      </c>
      <c r="B4" s="7" t="s">
        <v>954</v>
      </c>
      <c r="C4" s="8" t="s">
        <v>721</v>
      </c>
      <c r="D4" s="7" t="s">
        <v>1590</v>
      </c>
      <c r="E4" s="9">
        <v>4.1680000000000001</v>
      </c>
      <c r="F4" s="7" t="s">
        <v>145</v>
      </c>
      <c r="G4" s="7" t="s">
        <v>146</v>
      </c>
      <c r="H4" s="7" t="s">
        <v>147</v>
      </c>
      <c r="I4" s="10">
        <v>9378</v>
      </c>
      <c r="J4" s="7" t="s">
        <v>5</v>
      </c>
      <c r="K4" s="7" t="s">
        <v>6</v>
      </c>
    </row>
    <row r="5" spans="1:11" ht="25.5" x14ac:dyDescent="0.25">
      <c r="A5" s="7" t="s">
        <v>148</v>
      </c>
      <c r="B5" s="7" t="s">
        <v>954</v>
      </c>
      <c r="C5" s="8" t="s">
        <v>724</v>
      </c>
      <c r="D5" s="7" t="s">
        <v>1591</v>
      </c>
      <c r="E5" s="9">
        <v>4.1399999999999997</v>
      </c>
      <c r="F5" s="7" t="s">
        <v>140</v>
      </c>
      <c r="G5" s="7" t="s">
        <v>149</v>
      </c>
      <c r="H5" s="7" t="s">
        <v>150</v>
      </c>
      <c r="I5" s="10">
        <v>7410.6</v>
      </c>
      <c r="J5" s="7" t="s">
        <v>5</v>
      </c>
      <c r="K5" s="7" t="s">
        <v>42</v>
      </c>
    </row>
    <row r="6" spans="1:11" x14ac:dyDescent="0.25">
      <c r="A6" s="7" t="s">
        <v>151</v>
      </c>
      <c r="B6" s="7" t="s">
        <v>954</v>
      </c>
      <c r="C6" s="8" t="s">
        <v>735</v>
      </c>
      <c r="D6" s="7" t="s">
        <v>1645</v>
      </c>
      <c r="E6" s="9">
        <v>4.1399999999999997</v>
      </c>
      <c r="F6" s="7" t="s">
        <v>140</v>
      </c>
      <c r="G6" s="7" t="s">
        <v>152</v>
      </c>
      <c r="H6" s="7" t="s">
        <v>150</v>
      </c>
      <c r="I6" s="10">
        <v>2484</v>
      </c>
      <c r="J6" s="7" t="s">
        <v>5</v>
      </c>
      <c r="K6" s="7" t="s">
        <v>42</v>
      </c>
    </row>
    <row r="7" spans="1:11" x14ac:dyDescent="0.25">
      <c r="A7" s="7" t="s">
        <v>153</v>
      </c>
      <c r="B7" s="7" t="s">
        <v>954</v>
      </c>
      <c r="C7" s="8" t="s">
        <v>718</v>
      </c>
      <c r="D7" s="7" t="s">
        <v>1593</v>
      </c>
      <c r="E7" s="9">
        <v>4.1276999999999999</v>
      </c>
      <c r="F7" s="7" t="s">
        <v>154</v>
      </c>
      <c r="G7" s="7" t="s">
        <v>155</v>
      </c>
      <c r="H7" s="7" t="s">
        <v>156</v>
      </c>
      <c r="I7" s="10">
        <v>8484.4</v>
      </c>
      <c r="J7" s="7" t="s">
        <v>5</v>
      </c>
      <c r="K7" s="7" t="s">
        <v>6</v>
      </c>
    </row>
    <row r="8" spans="1:11" x14ac:dyDescent="0.25">
      <c r="A8" s="7" t="s">
        <v>157</v>
      </c>
      <c r="B8" s="7" t="s">
        <v>954</v>
      </c>
      <c r="C8" s="8" t="s">
        <v>735</v>
      </c>
      <c r="D8" s="7" t="s">
        <v>1594</v>
      </c>
      <c r="E8" s="9">
        <v>4.0692000000000004</v>
      </c>
      <c r="F8" s="7" t="s">
        <v>11</v>
      </c>
      <c r="G8" s="7" t="s">
        <v>158</v>
      </c>
      <c r="H8" s="7" t="s">
        <v>159</v>
      </c>
      <c r="I8" s="10">
        <v>11393.76</v>
      </c>
      <c r="J8" s="7" t="s">
        <v>5</v>
      </c>
      <c r="K8" s="7" t="s">
        <v>6</v>
      </c>
    </row>
    <row r="9" spans="1:11" ht="25.5" x14ac:dyDescent="0.25">
      <c r="A9" s="7" t="s">
        <v>164</v>
      </c>
      <c r="B9" s="7" t="s">
        <v>954</v>
      </c>
      <c r="C9" s="8" t="s">
        <v>723</v>
      </c>
      <c r="D9" s="7" t="s">
        <v>1595</v>
      </c>
      <c r="E9" s="9">
        <v>4.0597000000000003</v>
      </c>
      <c r="F9" s="7" t="s">
        <v>165</v>
      </c>
      <c r="G9" s="24"/>
      <c r="H9" s="7" t="s">
        <v>166</v>
      </c>
      <c r="I9" s="10">
        <v>10656.71</v>
      </c>
      <c r="J9" s="7" t="s">
        <v>5</v>
      </c>
      <c r="K9" s="7" t="s">
        <v>6</v>
      </c>
    </row>
    <row r="10" spans="1:11" x14ac:dyDescent="0.25">
      <c r="A10" s="7" t="s">
        <v>167</v>
      </c>
      <c r="B10" s="7" t="s">
        <v>954</v>
      </c>
      <c r="C10" s="8" t="s">
        <v>721</v>
      </c>
      <c r="D10" s="7" t="s">
        <v>1596</v>
      </c>
      <c r="E10" s="9">
        <v>4.0597000000000003</v>
      </c>
      <c r="F10" s="7" t="s">
        <v>165</v>
      </c>
      <c r="G10" s="24"/>
      <c r="H10" s="7" t="s">
        <v>166</v>
      </c>
      <c r="I10" s="10">
        <v>9012.5300000000007</v>
      </c>
      <c r="J10" s="7" t="s">
        <v>5</v>
      </c>
      <c r="K10" s="7" t="s">
        <v>6</v>
      </c>
    </row>
    <row r="11" spans="1:11" x14ac:dyDescent="0.25">
      <c r="A11" s="7" t="s">
        <v>172</v>
      </c>
      <c r="B11" s="7" t="s">
        <v>954</v>
      </c>
      <c r="C11" s="8" t="s">
        <v>718</v>
      </c>
      <c r="D11" s="7" t="s">
        <v>1597</v>
      </c>
      <c r="E11" s="9">
        <v>4.2344999999999997</v>
      </c>
      <c r="F11" s="7" t="s">
        <v>124</v>
      </c>
      <c r="G11" s="7" t="s">
        <v>173</v>
      </c>
      <c r="H11" s="7" t="s">
        <v>126</v>
      </c>
      <c r="I11" s="10">
        <v>7622.1</v>
      </c>
      <c r="J11" s="7" t="s">
        <v>5</v>
      </c>
      <c r="K11" s="7" t="s">
        <v>6</v>
      </c>
    </row>
    <row r="12" spans="1:11" x14ac:dyDescent="0.25">
      <c r="A12" s="7" t="s">
        <v>174</v>
      </c>
      <c r="B12" s="7" t="s">
        <v>954</v>
      </c>
      <c r="C12" s="8" t="s">
        <v>713</v>
      </c>
      <c r="D12" s="7" t="s">
        <v>1598</v>
      </c>
      <c r="E12" s="9">
        <v>4.2069999999999999</v>
      </c>
      <c r="F12" s="7" t="s">
        <v>126</v>
      </c>
      <c r="G12" s="7" t="s">
        <v>175</v>
      </c>
      <c r="H12" s="7" t="s">
        <v>176</v>
      </c>
      <c r="I12" s="10">
        <v>4964.26</v>
      </c>
      <c r="J12" s="7" t="s">
        <v>5</v>
      </c>
      <c r="K12" s="7" t="s">
        <v>6</v>
      </c>
    </row>
    <row r="13" spans="1:11" ht="25.5" x14ac:dyDescent="0.25">
      <c r="A13" s="7" t="s">
        <v>177</v>
      </c>
      <c r="B13" s="7" t="s">
        <v>954</v>
      </c>
      <c r="C13" s="8" t="s">
        <v>724</v>
      </c>
      <c r="D13" s="7" t="s">
        <v>1591</v>
      </c>
      <c r="E13" s="9">
        <v>4.0182000000000002</v>
      </c>
      <c r="F13" s="7" t="s">
        <v>4</v>
      </c>
      <c r="G13" s="7" t="s">
        <v>178</v>
      </c>
      <c r="H13" s="7" t="s">
        <v>179</v>
      </c>
      <c r="I13" s="10">
        <v>7192.57</v>
      </c>
      <c r="J13" s="7" t="s">
        <v>5</v>
      </c>
      <c r="K13" s="7" t="s">
        <v>6</v>
      </c>
    </row>
    <row r="14" spans="1:11" x14ac:dyDescent="0.25">
      <c r="A14" s="7" t="s">
        <v>180</v>
      </c>
      <c r="B14" s="7" t="s">
        <v>954</v>
      </c>
      <c r="C14" s="8" t="s">
        <v>713</v>
      </c>
      <c r="D14" s="7" t="s">
        <v>1599</v>
      </c>
      <c r="E14" s="9">
        <v>3.8380000000000001</v>
      </c>
      <c r="F14" s="7" t="s">
        <v>181</v>
      </c>
      <c r="G14" s="7" t="s">
        <v>182</v>
      </c>
      <c r="H14" s="7" t="s">
        <v>183</v>
      </c>
      <c r="I14" s="10">
        <v>11322.1</v>
      </c>
      <c r="J14" s="7" t="s">
        <v>5</v>
      </c>
      <c r="K14" s="7" t="s">
        <v>6</v>
      </c>
    </row>
    <row r="15" spans="1:11" ht="25.5" x14ac:dyDescent="0.25">
      <c r="A15" s="7" t="s">
        <v>184</v>
      </c>
      <c r="B15" s="7" t="s">
        <v>954</v>
      </c>
      <c r="C15" s="8" t="s">
        <v>734</v>
      </c>
      <c r="D15" s="7" t="s">
        <v>1600</v>
      </c>
      <c r="E15" s="9">
        <v>4.0182000000000002</v>
      </c>
      <c r="F15" s="7" t="s">
        <v>4</v>
      </c>
      <c r="G15" s="7" t="s">
        <v>185</v>
      </c>
      <c r="H15" s="7" t="s">
        <v>179</v>
      </c>
      <c r="I15" s="10">
        <v>7996.21</v>
      </c>
      <c r="J15" s="7" t="s">
        <v>5</v>
      </c>
      <c r="K15" s="7" t="s">
        <v>6</v>
      </c>
    </row>
    <row r="16" spans="1:11" ht="25.5" x14ac:dyDescent="0.25">
      <c r="A16" s="7" t="s">
        <v>186</v>
      </c>
      <c r="B16" s="7" t="s">
        <v>954</v>
      </c>
      <c r="C16" s="8" t="s">
        <v>739</v>
      </c>
      <c r="D16" s="7" t="s">
        <v>1601</v>
      </c>
      <c r="E16" s="9">
        <v>4.0182000000000002</v>
      </c>
      <c r="F16" s="7" t="s">
        <v>4</v>
      </c>
      <c r="G16" s="7" t="s">
        <v>187</v>
      </c>
      <c r="H16" s="7" t="s">
        <v>179</v>
      </c>
      <c r="I16" s="10">
        <v>13260.06</v>
      </c>
      <c r="J16" s="7" t="s">
        <v>5</v>
      </c>
      <c r="K16" s="7" t="s">
        <v>6</v>
      </c>
    </row>
    <row r="17" spans="1:11" ht="25.5" x14ac:dyDescent="0.25">
      <c r="A17" s="7" t="s">
        <v>188</v>
      </c>
      <c r="B17" s="7" t="s">
        <v>954</v>
      </c>
      <c r="C17" s="8" t="s">
        <v>738</v>
      </c>
      <c r="D17" s="7" t="s">
        <v>1602</v>
      </c>
      <c r="E17" s="9">
        <v>3.8769999999999998</v>
      </c>
      <c r="F17" s="7" t="s">
        <v>81</v>
      </c>
      <c r="G17" s="7" t="s">
        <v>189</v>
      </c>
      <c r="H17" s="7" t="s">
        <v>83</v>
      </c>
      <c r="I17" s="10">
        <v>6183.81</v>
      </c>
      <c r="J17" s="7" t="s">
        <v>5</v>
      </c>
      <c r="K17" s="7" t="s">
        <v>6</v>
      </c>
    </row>
    <row r="18" spans="1:11" ht="25.5" x14ac:dyDescent="0.25">
      <c r="A18" s="7" t="s">
        <v>190</v>
      </c>
      <c r="B18" s="7" t="s">
        <v>954</v>
      </c>
      <c r="C18" s="8" t="s">
        <v>734</v>
      </c>
      <c r="D18" s="7" t="s">
        <v>1603</v>
      </c>
      <c r="E18" s="9">
        <v>3.9420000000000002</v>
      </c>
      <c r="F18" s="7" t="s">
        <v>169</v>
      </c>
      <c r="G18" s="7" t="s">
        <v>191</v>
      </c>
      <c r="H18" s="7" t="s">
        <v>171</v>
      </c>
      <c r="I18" s="10">
        <v>7292.7</v>
      </c>
      <c r="J18" s="7" t="s">
        <v>5</v>
      </c>
      <c r="K18" s="7" t="s">
        <v>6</v>
      </c>
    </row>
    <row r="19" spans="1:11" x14ac:dyDescent="0.25">
      <c r="A19" s="7" t="s">
        <v>216</v>
      </c>
      <c r="B19" s="7" t="s">
        <v>954</v>
      </c>
      <c r="C19" s="8" t="s">
        <v>718</v>
      </c>
      <c r="D19" s="7" t="s">
        <v>1597</v>
      </c>
      <c r="E19" s="9">
        <v>4.1448</v>
      </c>
      <c r="F19" s="7" t="s">
        <v>4</v>
      </c>
      <c r="G19" s="7" t="s">
        <v>217</v>
      </c>
      <c r="H19" s="7" t="s">
        <v>179</v>
      </c>
      <c r="I19" s="10">
        <v>7460.64</v>
      </c>
      <c r="J19" s="7" t="s">
        <v>5</v>
      </c>
      <c r="K19" s="7" t="s">
        <v>6</v>
      </c>
    </row>
    <row r="20" spans="1:11" ht="25.5" x14ac:dyDescent="0.25">
      <c r="A20" s="7" t="s">
        <v>344</v>
      </c>
      <c r="B20" s="7" t="s">
        <v>954</v>
      </c>
      <c r="C20" s="8" t="s">
        <v>724</v>
      </c>
      <c r="D20" s="7" t="s">
        <v>1591</v>
      </c>
      <c r="E20" s="9">
        <v>3.8761000000000001</v>
      </c>
      <c r="F20" s="7" t="s">
        <v>345</v>
      </c>
      <c r="G20" s="7" t="s">
        <v>346</v>
      </c>
      <c r="H20" s="7" t="s">
        <v>347</v>
      </c>
      <c r="I20" s="10">
        <v>6938.21</v>
      </c>
      <c r="J20" s="7" t="s">
        <v>5</v>
      </c>
      <c r="K20" s="7" t="s">
        <v>6</v>
      </c>
    </row>
    <row r="21" spans="1:11" ht="25.5" x14ac:dyDescent="0.25">
      <c r="A21" s="7" t="s">
        <v>370</v>
      </c>
      <c r="B21" s="7" t="s">
        <v>954</v>
      </c>
      <c r="C21" s="8" t="s">
        <v>738</v>
      </c>
      <c r="D21" s="7" t="s">
        <v>1602</v>
      </c>
      <c r="E21" s="9">
        <v>3.9830000000000001</v>
      </c>
      <c r="F21" s="7" t="s">
        <v>32</v>
      </c>
      <c r="G21" s="7" t="s">
        <v>371</v>
      </c>
      <c r="H21" s="7" t="s">
        <v>34</v>
      </c>
      <c r="I21" s="10">
        <v>6352.88</v>
      </c>
      <c r="J21" s="7" t="s">
        <v>5</v>
      </c>
      <c r="K21" s="7" t="s">
        <v>6</v>
      </c>
    </row>
    <row r="22" spans="1:11" x14ac:dyDescent="0.25">
      <c r="A22" s="7" t="s">
        <v>372</v>
      </c>
      <c r="B22" s="7" t="s">
        <v>954</v>
      </c>
      <c r="C22" s="8" t="s">
        <v>713</v>
      </c>
      <c r="D22" s="7" t="s">
        <v>1599</v>
      </c>
      <c r="E22" s="9">
        <v>3.9830000000000001</v>
      </c>
      <c r="F22" s="7" t="s">
        <v>32</v>
      </c>
      <c r="G22" s="7" t="s">
        <v>373</v>
      </c>
      <c r="H22" s="7" t="s">
        <v>34</v>
      </c>
      <c r="I22" s="10">
        <v>11749.85</v>
      </c>
      <c r="J22" s="7" t="s">
        <v>5</v>
      </c>
      <c r="K22" s="7" t="s">
        <v>6</v>
      </c>
    </row>
    <row r="23" spans="1:11" x14ac:dyDescent="0.25">
      <c r="A23" s="7" t="s">
        <v>374</v>
      </c>
      <c r="B23" s="7" t="s">
        <v>954</v>
      </c>
      <c r="C23" s="8" t="s">
        <v>721</v>
      </c>
      <c r="D23" s="7" t="s">
        <v>1596</v>
      </c>
      <c r="E23" s="9">
        <v>4.0309999999999997</v>
      </c>
      <c r="F23" s="7" t="s">
        <v>375</v>
      </c>
      <c r="G23" s="7" t="s">
        <v>376</v>
      </c>
      <c r="H23" s="7" t="s">
        <v>377</v>
      </c>
      <c r="I23" s="10">
        <v>8948.82</v>
      </c>
      <c r="J23" s="7" t="s">
        <v>5</v>
      </c>
      <c r="K23" s="7" t="s">
        <v>6</v>
      </c>
    </row>
    <row r="24" spans="1:11" ht="25.5" x14ac:dyDescent="0.25">
      <c r="A24" s="7" t="s">
        <v>378</v>
      </c>
      <c r="B24" s="7" t="s">
        <v>954</v>
      </c>
      <c r="C24" s="8" t="s">
        <v>723</v>
      </c>
      <c r="D24" s="7" t="s">
        <v>1741</v>
      </c>
      <c r="E24" s="9">
        <v>4.0263999999999998</v>
      </c>
      <c r="F24" s="7" t="s">
        <v>375</v>
      </c>
      <c r="G24" s="7" t="s">
        <v>379</v>
      </c>
      <c r="H24" s="7" t="s">
        <v>377</v>
      </c>
      <c r="I24" s="10">
        <v>2536.63</v>
      </c>
      <c r="J24" s="7" t="s">
        <v>5</v>
      </c>
      <c r="K24" s="7" t="s">
        <v>6</v>
      </c>
    </row>
    <row r="25" spans="1:11" x14ac:dyDescent="0.25">
      <c r="A25" s="7" t="s">
        <v>380</v>
      </c>
      <c r="B25" s="7" t="s">
        <v>954</v>
      </c>
      <c r="C25" s="8" t="s">
        <v>735</v>
      </c>
      <c r="D25" s="7" t="s">
        <v>1604</v>
      </c>
      <c r="E25" s="9">
        <v>3.73</v>
      </c>
      <c r="F25" s="7" t="s">
        <v>381</v>
      </c>
      <c r="G25" s="7" t="s">
        <v>382</v>
      </c>
      <c r="H25" s="7" t="s">
        <v>381</v>
      </c>
      <c r="I25" s="10">
        <v>11936</v>
      </c>
      <c r="J25" s="7" t="s">
        <v>5</v>
      </c>
      <c r="K25" s="7" t="s">
        <v>6</v>
      </c>
    </row>
    <row r="26" spans="1:11" ht="25.5" x14ac:dyDescent="0.25">
      <c r="A26" s="7" t="s">
        <v>383</v>
      </c>
      <c r="B26" s="7" t="s">
        <v>954</v>
      </c>
      <c r="C26" s="8" t="s">
        <v>755</v>
      </c>
      <c r="D26" s="7" t="s">
        <v>1605</v>
      </c>
      <c r="E26" s="9">
        <v>5.1794000000000002</v>
      </c>
      <c r="F26" s="7" t="s">
        <v>171</v>
      </c>
      <c r="G26" s="7" t="s">
        <v>384</v>
      </c>
      <c r="H26" s="7" t="s">
        <v>171</v>
      </c>
      <c r="I26" s="10">
        <v>6992.19</v>
      </c>
      <c r="J26" s="7" t="s">
        <v>5</v>
      </c>
      <c r="K26" s="7" t="s">
        <v>6</v>
      </c>
    </row>
    <row r="27" spans="1:11" x14ac:dyDescent="0.25">
      <c r="A27" s="7" t="s">
        <v>385</v>
      </c>
      <c r="B27" s="7" t="s">
        <v>954</v>
      </c>
      <c r="C27" s="8" t="s">
        <v>760</v>
      </c>
      <c r="D27" s="7" t="s">
        <v>1742</v>
      </c>
      <c r="E27" s="9">
        <v>3.7890999999999999</v>
      </c>
      <c r="F27" s="7" t="s">
        <v>386</v>
      </c>
      <c r="G27" s="7" t="s">
        <v>387</v>
      </c>
      <c r="H27" s="7" t="s">
        <v>388</v>
      </c>
      <c r="I27" s="10">
        <v>1515.64</v>
      </c>
      <c r="J27" s="7" t="s">
        <v>5</v>
      </c>
      <c r="K27" s="7" t="s">
        <v>42</v>
      </c>
    </row>
    <row r="28" spans="1:11" ht="25.5" x14ac:dyDescent="0.25">
      <c r="A28" s="7" t="s">
        <v>401</v>
      </c>
      <c r="B28" s="7" t="s">
        <v>954</v>
      </c>
      <c r="C28" s="8" t="s">
        <v>724</v>
      </c>
      <c r="D28" s="7" t="s">
        <v>1591</v>
      </c>
      <c r="E28" s="9">
        <v>4.0636000000000001</v>
      </c>
      <c r="F28" s="7" t="s">
        <v>111</v>
      </c>
      <c r="G28" s="7" t="s">
        <v>402</v>
      </c>
      <c r="H28" s="7" t="s">
        <v>400</v>
      </c>
      <c r="I28" s="10">
        <v>7273.84</v>
      </c>
      <c r="J28" s="7" t="s">
        <v>5</v>
      </c>
      <c r="K28" s="7" t="s">
        <v>6</v>
      </c>
    </row>
    <row r="29" spans="1:11" ht="25.5" x14ac:dyDescent="0.25">
      <c r="A29" s="7" t="s">
        <v>403</v>
      </c>
      <c r="B29" s="7" t="s">
        <v>954</v>
      </c>
      <c r="C29" s="8" t="s">
        <v>755</v>
      </c>
      <c r="D29" s="7" t="s">
        <v>1606</v>
      </c>
      <c r="E29" s="9">
        <v>4.1535000000000002</v>
      </c>
      <c r="F29" s="7" t="s">
        <v>404</v>
      </c>
      <c r="G29" s="7" t="s">
        <v>405</v>
      </c>
      <c r="H29" s="7" t="s">
        <v>406</v>
      </c>
      <c r="I29" s="10">
        <v>4485.78</v>
      </c>
      <c r="J29" s="7" t="s">
        <v>5</v>
      </c>
      <c r="K29" s="7" t="s">
        <v>6</v>
      </c>
    </row>
    <row r="30" spans="1:11" ht="25.5" x14ac:dyDescent="0.25">
      <c r="A30" s="7" t="s">
        <v>407</v>
      </c>
      <c r="B30" s="7" t="s">
        <v>954</v>
      </c>
      <c r="C30" s="8" t="s">
        <v>734</v>
      </c>
      <c r="D30" s="7" t="s">
        <v>1607</v>
      </c>
      <c r="E30" s="9">
        <v>4.1246</v>
      </c>
      <c r="F30" s="7" t="s">
        <v>154</v>
      </c>
      <c r="G30" s="7" t="s">
        <v>408</v>
      </c>
      <c r="H30" s="7" t="s">
        <v>409</v>
      </c>
      <c r="I30" s="10">
        <v>7836.74</v>
      </c>
      <c r="J30" s="7" t="s">
        <v>5</v>
      </c>
      <c r="K30" s="7" t="s">
        <v>6</v>
      </c>
    </row>
    <row r="31" spans="1:11" x14ac:dyDescent="0.25">
      <c r="A31" s="7" t="s">
        <v>410</v>
      </c>
      <c r="B31" s="7" t="s">
        <v>954</v>
      </c>
      <c r="C31" s="8" t="s">
        <v>713</v>
      </c>
      <c r="D31" s="7" t="s">
        <v>1608</v>
      </c>
      <c r="E31" s="9">
        <v>4.0084999999999997</v>
      </c>
      <c r="F31" s="7" t="s">
        <v>138</v>
      </c>
      <c r="G31" s="7" t="s">
        <v>411</v>
      </c>
      <c r="H31" s="7" t="s">
        <v>140</v>
      </c>
      <c r="I31" s="10">
        <v>5912.53</v>
      </c>
      <c r="J31" s="7" t="s">
        <v>5</v>
      </c>
      <c r="K31" s="7" t="s">
        <v>6</v>
      </c>
    </row>
    <row r="32" spans="1:11" ht="25.5" x14ac:dyDescent="0.25">
      <c r="A32" s="7" t="s">
        <v>412</v>
      </c>
      <c r="B32" s="7" t="s">
        <v>954</v>
      </c>
      <c r="C32" s="8" t="s">
        <v>724</v>
      </c>
      <c r="D32" s="7" t="s">
        <v>1591</v>
      </c>
      <c r="E32" s="9">
        <v>4.1435000000000004</v>
      </c>
      <c r="F32" s="7" t="s">
        <v>140</v>
      </c>
      <c r="G32" s="7" t="s">
        <v>413</v>
      </c>
      <c r="H32" s="7" t="s">
        <v>150</v>
      </c>
      <c r="I32" s="10">
        <v>7416.86</v>
      </c>
      <c r="J32" s="7" t="s">
        <v>5</v>
      </c>
      <c r="K32" s="7" t="s">
        <v>6</v>
      </c>
    </row>
    <row r="33" spans="1:11" x14ac:dyDescent="0.25">
      <c r="A33" s="7" t="s">
        <v>414</v>
      </c>
      <c r="B33" s="7" t="s">
        <v>954</v>
      </c>
      <c r="C33" s="8" t="s">
        <v>713</v>
      </c>
      <c r="D33" s="7" t="s">
        <v>1599</v>
      </c>
      <c r="E33" s="9">
        <v>4.0084999999999997</v>
      </c>
      <c r="F33" s="7" t="s">
        <v>138</v>
      </c>
      <c r="G33" s="7" t="s">
        <v>415</v>
      </c>
      <c r="H33" s="7" t="s">
        <v>140</v>
      </c>
      <c r="I33" s="10">
        <v>11825.07</v>
      </c>
      <c r="J33" s="7" t="s">
        <v>5</v>
      </c>
      <c r="K33" s="7" t="s">
        <v>6</v>
      </c>
    </row>
    <row r="34" spans="1:11" ht="25.5" x14ac:dyDescent="0.25">
      <c r="A34" s="7" t="s">
        <v>416</v>
      </c>
      <c r="B34" s="7" t="s">
        <v>954</v>
      </c>
      <c r="C34" s="8" t="s">
        <v>761</v>
      </c>
      <c r="D34" s="7" t="s">
        <v>1609</v>
      </c>
      <c r="E34" s="9">
        <v>4.0754999999999999</v>
      </c>
      <c r="F34" s="7" t="s">
        <v>11</v>
      </c>
      <c r="G34" s="7" t="s">
        <v>417</v>
      </c>
      <c r="H34" s="7" t="s">
        <v>418</v>
      </c>
      <c r="I34" s="10">
        <v>14264.25</v>
      </c>
      <c r="J34" s="7" t="s">
        <v>5</v>
      </c>
      <c r="K34" s="7" t="s">
        <v>6</v>
      </c>
    </row>
    <row r="35" spans="1:11" x14ac:dyDescent="0.25">
      <c r="A35" s="7" t="s">
        <v>419</v>
      </c>
      <c r="B35" s="7" t="s">
        <v>954</v>
      </c>
      <c r="C35" s="8" t="s">
        <v>718</v>
      </c>
      <c r="D35" s="7" t="s">
        <v>1610</v>
      </c>
      <c r="E35" s="9">
        <v>3.7570000000000001</v>
      </c>
      <c r="F35" s="7" t="s">
        <v>333</v>
      </c>
      <c r="G35" s="7" t="s">
        <v>420</v>
      </c>
      <c r="H35" s="7" t="s">
        <v>335</v>
      </c>
      <c r="I35" s="10">
        <v>6012.59</v>
      </c>
      <c r="J35" s="7" t="s">
        <v>5</v>
      </c>
      <c r="K35" s="7" t="s">
        <v>6</v>
      </c>
    </row>
    <row r="36" spans="1:11" x14ac:dyDescent="0.25">
      <c r="A36" s="7" t="s">
        <v>421</v>
      </c>
      <c r="B36" s="7" t="s">
        <v>954</v>
      </c>
      <c r="C36" s="8" t="s">
        <v>735</v>
      </c>
      <c r="D36" s="7" t="s">
        <v>1611</v>
      </c>
      <c r="E36" s="9">
        <v>4.0692000000000004</v>
      </c>
      <c r="F36" s="7" t="s">
        <v>11</v>
      </c>
      <c r="G36" s="7" t="s">
        <v>422</v>
      </c>
      <c r="H36" s="7" t="s">
        <v>418</v>
      </c>
      <c r="I36" s="10">
        <v>9969.5400000000009</v>
      </c>
      <c r="J36" s="7" t="s">
        <v>5</v>
      </c>
      <c r="K36" s="7" t="s">
        <v>6</v>
      </c>
    </row>
    <row r="37" spans="1:11" ht="25.5" x14ac:dyDescent="0.25">
      <c r="A37" s="7" t="s">
        <v>423</v>
      </c>
      <c r="B37" s="7" t="s">
        <v>954</v>
      </c>
      <c r="C37" s="8" t="s">
        <v>738</v>
      </c>
      <c r="D37" s="7" t="s">
        <v>1612</v>
      </c>
      <c r="E37" s="9">
        <v>4.1412000000000004</v>
      </c>
      <c r="F37" s="7" t="s">
        <v>424</v>
      </c>
      <c r="G37" s="7" t="s">
        <v>425</v>
      </c>
      <c r="H37" s="7" t="s">
        <v>115</v>
      </c>
      <c r="I37" s="10">
        <v>9731.82</v>
      </c>
      <c r="J37" s="7" t="s">
        <v>5</v>
      </c>
      <c r="K37" s="7" t="s">
        <v>6</v>
      </c>
    </row>
    <row r="38" spans="1:11" ht="25.5" x14ac:dyDescent="0.25">
      <c r="A38" s="7" t="s">
        <v>426</v>
      </c>
      <c r="B38" s="7" t="s">
        <v>954</v>
      </c>
      <c r="C38" s="8" t="s">
        <v>738</v>
      </c>
      <c r="D38" s="7" t="s">
        <v>1612</v>
      </c>
      <c r="E38" s="9">
        <v>4.0119999999999996</v>
      </c>
      <c r="F38" s="7" t="s">
        <v>281</v>
      </c>
      <c r="G38" s="7" t="s">
        <v>427</v>
      </c>
      <c r="H38" s="7" t="s">
        <v>283</v>
      </c>
      <c r="I38" s="10">
        <v>9428.2000000000007</v>
      </c>
      <c r="J38" s="7" t="s">
        <v>5</v>
      </c>
      <c r="K38" s="7" t="s">
        <v>6</v>
      </c>
    </row>
    <row r="39" spans="1:11" ht="25.5" x14ac:dyDescent="0.25">
      <c r="A39" s="7" t="s">
        <v>428</v>
      </c>
      <c r="B39" s="7" t="s">
        <v>954</v>
      </c>
      <c r="C39" s="8" t="s">
        <v>738</v>
      </c>
      <c r="D39" s="7" t="s">
        <v>1602</v>
      </c>
      <c r="E39" s="9">
        <v>4.0119999999999996</v>
      </c>
      <c r="F39" s="7" t="s">
        <v>281</v>
      </c>
      <c r="G39" s="7" t="s">
        <v>429</v>
      </c>
      <c r="H39" s="7" t="s">
        <v>283</v>
      </c>
      <c r="I39" s="10">
        <v>6399.14</v>
      </c>
      <c r="J39" s="7" t="s">
        <v>5</v>
      </c>
      <c r="K39" s="7" t="s">
        <v>6</v>
      </c>
    </row>
    <row r="40" spans="1:11" x14ac:dyDescent="0.25">
      <c r="A40" s="7" t="s">
        <v>430</v>
      </c>
      <c r="B40" s="7" t="s">
        <v>954</v>
      </c>
      <c r="C40" s="8" t="s">
        <v>718</v>
      </c>
      <c r="D40" s="7" t="s">
        <v>1597</v>
      </c>
      <c r="E40" s="9">
        <v>3.9289999999999998</v>
      </c>
      <c r="F40" s="7" t="s">
        <v>307</v>
      </c>
      <c r="G40" s="7" t="s">
        <v>431</v>
      </c>
      <c r="H40" s="7" t="s">
        <v>309</v>
      </c>
      <c r="I40" s="10">
        <v>7072.2</v>
      </c>
      <c r="J40" s="7" t="s">
        <v>5</v>
      </c>
      <c r="K40" s="7" t="s">
        <v>6</v>
      </c>
    </row>
    <row r="41" spans="1:11" x14ac:dyDescent="0.25">
      <c r="A41" s="7" t="s">
        <v>432</v>
      </c>
      <c r="B41" s="7" t="s">
        <v>954</v>
      </c>
      <c r="C41" s="8" t="s">
        <v>721</v>
      </c>
      <c r="D41" s="7" t="s">
        <v>1596</v>
      </c>
      <c r="E41" s="9">
        <v>3.8769999999999998</v>
      </c>
      <c r="F41" s="7" t="s">
        <v>81</v>
      </c>
      <c r="G41" s="7" t="s">
        <v>433</v>
      </c>
      <c r="H41" s="7" t="s">
        <v>83</v>
      </c>
      <c r="I41" s="10">
        <v>8606.94</v>
      </c>
      <c r="J41" s="7" t="s">
        <v>5</v>
      </c>
      <c r="K41" s="7" t="s">
        <v>6</v>
      </c>
    </row>
    <row r="42" spans="1:11" ht="25.5" x14ac:dyDescent="0.25">
      <c r="A42" s="7" t="s">
        <v>434</v>
      </c>
      <c r="B42" s="7" t="s">
        <v>954</v>
      </c>
      <c r="C42" s="8" t="s">
        <v>738</v>
      </c>
      <c r="D42" s="7" t="s">
        <v>1602</v>
      </c>
      <c r="E42" s="9">
        <v>3.839</v>
      </c>
      <c r="F42" s="7" t="s">
        <v>181</v>
      </c>
      <c r="G42" s="7" t="s">
        <v>435</v>
      </c>
      <c r="H42" s="7" t="s">
        <v>181</v>
      </c>
      <c r="I42" s="10">
        <v>6123.2</v>
      </c>
      <c r="J42" s="7" t="s">
        <v>5</v>
      </c>
      <c r="K42" s="7" t="s">
        <v>6</v>
      </c>
    </row>
    <row r="43" spans="1:11" x14ac:dyDescent="0.25">
      <c r="A43" s="7" t="s">
        <v>436</v>
      </c>
      <c r="B43" s="7" t="s">
        <v>954</v>
      </c>
      <c r="C43" s="8" t="s">
        <v>721</v>
      </c>
      <c r="D43" s="7" t="s">
        <v>1613</v>
      </c>
      <c r="E43" s="9">
        <v>3.83</v>
      </c>
      <c r="F43" s="7" t="s">
        <v>66</v>
      </c>
      <c r="G43" s="7" t="s">
        <v>437</v>
      </c>
      <c r="H43" s="7" t="s">
        <v>143</v>
      </c>
      <c r="I43" s="10">
        <v>8674.9500000000007</v>
      </c>
      <c r="J43" s="7" t="s">
        <v>5</v>
      </c>
      <c r="K43" s="7" t="s">
        <v>6</v>
      </c>
    </row>
    <row r="44" spans="1:11" ht="25.5" x14ac:dyDescent="0.25">
      <c r="A44" s="7" t="s">
        <v>438</v>
      </c>
      <c r="B44" s="7" t="s">
        <v>954</v>
      </c>
      <c r="C44" s="8" t="s">
        <v>738</v>
      </c>
      <c r="D44" s="7" t="s">
        <v>1602</v>
      </c>
      <c r="E44" s="9">
        <v>3.83</v>
      </c>
      <c r="F44" s="7" t="s">
        <v>66</v>
      </c>
      <c r="G44" s="7" t="s">
        <v>439</v>
      </c>
      <c r="H44" s="7" t="s">
        <v>143</v>
      </c>
      <c r="I44" s="10">
        <v>6108.85</v>
      </c>
      <c r="J44" s="7" t="s">
        <v>5</v>
      </c>
      <c r="K44" s="7" t="s">
        <v>6</v>
      </c>
    </row>
    <row r="45" spans="1:11" x14ac:dyDescent="0.25">
      <c r="A45" s="7" t="s">
        <v>440</v>
      </c>
      <c r="B45" s="7" t="s">
        <v>954</v>
      </c>
      <c r="C45" s="8" t="s">
        <v>713</v>
      </c>
      <c r="D45" s="7" t="s">
        <v>1589</v>
      </c>
      <c r="E45" s="9">
        <v>3.8237000000000001</v>
      </c>
      <c r="F45" s="7" t="s">
        <v>66</v>
      </c>
      <c r="G45" s="7" t="s">
        <v>441</v>
      </c>
      <c r="H45" s="7" t="s">
        <v>143</v>
      </c>
      <c r="I45" s="10">
        <v>9521.01</v>
      </c>
      <c r="J45" s="7" t="s">
        <v>5</v>
      </c>
      <c r="K45" s="7" t="s">
        <v>6</v>
      </c>
    </row>
    <row r="46" spans="1:11" x14ac:dyDescent="0.25">
      <c r="A46" s="7" t="s">
        <v>442</v>
      </c>
      <c r="B46" s="7" t="s">
        <v>954</v>
      </c>
      <c r="C46" s="8" t="s">
        <v>713</v>
      </c>
      <c r="D46" s="7" t="s">
        <v>1603</v>
      </c>
      <c r="E46" s="9">
        <v>3.83</v>
      </c>
      <c r="F46" s="7" t="s">
        <v>66</v>
      </c>
      <c r="G46" s="7" t="s">
        <v>443</v>
      </c>
      <c r="H46" s="7" t="s">
        <v>143</v>
      </c>
      <c r="I46" s="10">
        <v>7085.5</v>
      </c>
      <c r="J46" s="7" t="s">
        <v>5</v>
      </c>
      <c r="K46" s="7" t="s">
        <v>6</v>
      </c>
    </row>
    <row r="47" spans="1:11" x14ac:dyDescent="0.25">
      <c r="A47" s="7" t="s">
        <v>444</v>
      </c>
      <c r="B47" s="7" t="s">
        <v>954</v>
      </c>
      <c r="C47" s="8" t="s">
        <v>735</v>
      </c>
      <c r="D47" s="7" t="s">
        <v>1645</v>
      </c>
      <c r="E47" s="9">
        <v>383</v>
      </c>
      <c r="F47" s="7" t="s">
        <v>66</v>
      </c>
      <c r="G47" s="7" t="s">
        <v>445</v>
      </c>
      <c r="H47" s="7" t="s">
        <v>143</v>
      </c>
      <c r="I47" s="10">
        <v>229800</v>
      </c>
      <c r="J47" s="7" t="s">
        <v>5</v>
      </c>
      <c r="K47" s="7" t="s">
        <v>6</v>
      </c>
    </row>
    <row r="48" spans="1:11" x14ac:dyDescent="0.25">
      <c r="A48" s="7" t="s">
        <v>446</v>
      </c>
      <c r="B48" s="7" t="s">
        <v>954</v>
      </c>
      <c r="C48" s="8" t="s">
        <v>735</v>
      </c>
      <c r="D48" s="7" t="s">
        <v>1614</v>
      </c>
      <c r="E48" s="9">
        <v>3.9472</v>
      </c>
      <c r="F48" s="7" t="s">
        <v>134</v>
      </c>
      <c r="G48" s="7" t="s">
        <v>447</v>
      </c>
      <c r="H48" s="7" t="s">
        <v>136</v>
      </c>
      <c r="I48" s="10">
        <v>4943.07</v>
      </c>
      <c r="J48" s="7" t="s">
        <v>5</v>
      </c>
      <c r="K48" s="7" t="s">
        <v>6</v>
      </c>
    </row>
    <row r="49" spans="1:11" ht="25.5" x14ac:dyDescent="0.25">
      <c r="A49" s="7" t="s">
        <v>448</v>
      </c>
      <c r="B49" s="7" t="s">
        <v>954</v>
      </c>
      <c r="C49" s="8" t="s">
        <v>738</v>
      </c>
      <c r="D49" s="7" t="s">
        <v>1612</v>
      </c>
      <c r="E49" s="9">
        <v>3.9472</v>
      </c>
      <c r="F49" s="7" t="s">
        <v>134</v>
      </c>
      <c r="G49" s="7" t="s">
        <v>449</v>
      </c>
      <c r="H49" s="7" t="s">
        <v>136</v>
      </c>
      <c r="I49" s="10">
        <v>9275.92</v>
      </c>
      <c r="J49" s="7" t="s">
        <v>5</v>
      </c>
      <c r="K49" s="7" t="s">
        <v>6</v>
      </c>
    </row>
    <row r="50" spans="1:11" x14ac:dyDescent="0.25">
      <c r="A50" s="7" t="s">
        <v>509</v>
      </c>
      <c r="B50" s="7" t="s">
        <v>954</v>
      </c>
      <c r="C50" s="8" t="s">
        <v>718</v>
      </c>
      <c r="D50" s="7" t="s">
        <v>1597</v>
      </c>
      <c r="E50" s="9">
        <v>3.7721</v>
      </c>
      <c r="F50" s="7" t="s">
        <v>337</v>
      </c>
      <c r="G50" s="7" t="s">
        <v>510</v>
      </c>
      <c r="H50" s="7" t="s">
        <v>339</v>
      </c>
      <c r="I50" s="10">
        <v>6789.78</v>
      </c>
      <c r="J50" s="7" t="s">
        <v>5</v>
      </c>
      <c r="K50" s="7" t="s">
        <v>6</v>
      </c>
    </row>
    <row r="51" spans="1:11" ht="25.5" x14ac:dyDescent="0.25">
      <c r="A51" s="7" t="s">
        <v>511</v>
      </c>
      <c r="B51" s="7" t="s">
        <v>954</v>
      </c>
      <c r="C51" s="8" t="s">
        <v>724</v>
      </c>
      <c r="D51" s="7" t="s">
        <v>1615</v>
      </c>
      <c r="E51" s="9">
        <v>3.7538</v>
      </c>
      <c r="F51" s="7" t="s">
        <v>337</v>
      </c>
      <c r="G51" s="7" t="s">
        <v>512</v>
      </c>
      <c r="H51" s="7" t="s">
        <v>339</v>
      </c>
      <c r="I51" s="10">
        <v>6606.68</v>
      </c>
      <c r="J51" s="7" t="s">
        <v>5</v>
      </c>
      <c r="K51" s="7" t="s">
        <v>6</v>
      </c>
    </row>
    <row r="52" spans="1:11" ht="25.5" x14ac:dyDescent="0.25">
      <c r="A52" s="7" t="s">
        <v>517</v>
      </c>
      <c r="B52" s="7" t="s">
        <v>954</v>
      </c>
      <c r="C52" s="8" t="s">
        <v>738</v>
      </c>
      <c r="D52" s="7" t="s">
        <v>1602</v>
      </c>
      <c r="E52" s="9">
        <v>3.69</v>
      </c>
      <c r="F52" s="7" t="s">
        <v>518</v>
      </c>
      <c r="G52" s="7" t="s">
        <v>519</v>
      </c>
      <c r="H52" s="7" t="s">
        <v>520</v>
      </c>
      <c r="I52" s="10">
        <v>5885.55</v>
      </c>
      <c r="J52" s="7" t="s">
        <v>5</v>
      </c>
      <c r="K52" s="7" t="s">
        <v>6</v>
      </c>
    </row>
    <row r="53" spans="1:11" x14ac:dyDescent="0.25">
      <c r="A53" s="7" t="s">
        <v>525</v>
      </c>
      <c r="B53" s="7" t="s">
        <v>954</v>
      </c>
      <c r="C53" s="8" t="s">
        <v>735</v>
      </c>
      <c r="D53" s="7" t="s">
        <v>1743</v>
      </c>
      <c r="E53" s="9">
        <v>3.9089999999999998</v>
      </c>
      <c r="F53" s="7" t="s">
        <v>130</v>
      </c>
      <c r="G53" s="7" t="s">
        <v>526</v>
      </c>
      <c r="H53" s="7" t="s">
        <v>527</v>
      </c>
      <c r="I53" s="10">
        <v>1954.5</v>
      </c>
      <c r="J53" s="7" t="s">
        <v>5</v>
      </c>
      <c r="K53" s="7" t="s">
        <v>6</v>
      </c>
    </row>
    <row r="54" spans="1:11" x14ac:dyDescent="0.25">
      <c r="A54" s="7" t="s">
        <v>528</v>
      </c>
      <c r="B54" s="7" t="s">
        <v>954</v>
      </c>
      <c r="C54" s="8" t="s">
        <v>735</v>
      </c>
      <c r="D54" s="7" t="s">
        <v>1744</v>
      </c>
      <c r="E54" s="9">
        <v>3.7776999999999998</v>
      </c>
      <c r="F54" s="7" t="s">
        <v>28</v>
      </c>
      <c r="G54" s="7" t="s">
        <v>529</v>
      </c>
      <c r="H54" s="7" t="s">
        <v>30</v>
      </c>
      <c r="I54" s="10">
        <v>3739.92</v>
      </c>
      <c r="J54" s="7" t="s">
        <v>5</v>
      </c>
      <c r="K54" s="7" t="s">
        <v>42</v>
      </c>
    </row>
    <row r="55" spans="1:11" x14ac:dyDescent="0.25">
      <c r="A55" s="7" t="s">
        <v>638</v>
      </c>
      <c r="B55" s="7" t="s">
        <v>954</v>
      </c>
      <c r="C55" s="8" t="s">
        <v>789</v>
      </c>
      <c r="D55" s="7" t="s">
        <v>1616</v>
      </c>
      <c r="E55" s="9">
        <v>4.0945</v>
      </c>
      <c r="F55" s="7" t="s">
        <v>639</v>
      </c>
      <c r="G55" s="7" t="s">
        <v>640</v>
      </c>
      <c r="H55" s="7" t="s">
        <v>641</v>
      </c>
      <c r="I55" s="10">
        <v>30536.78</v>
      </c>
      <c r="J55" s="7" t="s">
        <v>561</v>
      </c>
      <c r="K55" s="7" t="s">
        <v>6</v>
      </c>
    </row>
    <row r="56" spans="1:11" x14ac:dyDescent="0.25">
      <c r="A56" s="7" t="s">
        <v>642</v>
      </c>
      <c r="B56" s="7" t="s">
        <v>954</v>
      </c>
      <c r="C56" s="8" t="s">
        <v>790</v>
      </c>
      <c r="D56" s="7" t="s">
        <v>1745</v>
      </c>
      <c r="E56" s="9">
        <v>4.6685999999999996</v>
      </c>
      <c r="F56" s="7" t="s">
        <v>643</v>
      </c>
      <c r="G56" s="7" t="s">
        <v>644</v>
      </c>
      <c r="H56" s="7" t="s">
        <v>361</v>
      </c>
      <c r="I56" s="10">
        <v>33163.4</v>
      </c>
      <c r="J56" s="7" t="s">
        <v>561</v>
      </c>
      <c r="K56" s="7" t="s">
        <v>6</v>
      </c>
    </row>
    <row r="57" spans="1:11" x14ac:dyDescent="0.25">
      <c r="A57" s="7" t="s">
        <v>666</v>
      </c>
      <c r="B57" s="7" t="s">
        <v>954</v>
      </c>
      <c r="C57" s="8" t="s">
        <v>793</v>
      </c>
      <c r="D57" s="7" t="s">
        <v>1617</v>
      </c>
      <c r="E57" s="9">
        <v>4.016</v>
      </c>
      <c r="F57" s="7" t="s">
        <v>232</v>
      </c>
      <c r="G57" s="7" t="s">
        <v>667</v>
      </c>
      <c r="H57" s="7" t="s">
        <v>505</v>
      </c>
      <c r="I57" s="10">
        <v>4765.82</v>
      </c>
      <c r="J57" s="7" t="s">
        <v>561</v>
      </c>
      <c r="K57" s="7" t="s">
        <v>6</v>
      </c>
    </row>
    <row r="58" spans="1:11" x14ac:dyDescent="0.25">
      <c r="A58" s="90" t="s">
        <v>1523</v>
      </c>
      <c r="B58" s="90">
        <v>56</v>
      </c>
      <c r="C58" s="90"/>
      <c r="D58" s="90"/>
      <c r="E58" s="90"/>
      <c r="F58" s="91"/>
      <c r="G58" s="92"/>
      <c r="H58" s="93"/>
      <c r="I58" s="94">
        <f>SUM(I2:I57)</f>
        <v>697374.12000000034</v>
      </c>
      <c r="J58" s="94"/>
      <c r="K58" s="90"/>
    </row>
    <row r="61" spans="1:11" x14ac:dyDescent="0.25">
      <c r="C61" s="143" t="s">
        <v>1524</v>
      </c>
      <c r="D61" s="144"/>
      <c r="E61" s="144"/>
      <c r="F61" s="144"/>
      <c r="G61" s="144"/>
      <c r="H61" s="144"/>
      <c r="I61" s="145"/>
    </row>
    <row r="62" spans="1:11" ht="30" x14ac:dyDescent="0.25">
      <c r="C62" s="95" t="s">
        <v>809</v>
      </c>
      <c r="D62" s="95" t="s">
        <v>819</v>
      </c>
      <c r="E62" s="96" t="s">
        <v>811</v>
      </c>
      <c r="F62" s="95" t="s">
        <v>42</v>
      </c>
      <c r="G62" s="97" t="s">
        <v>6</v>
      </c>
      <c r="H62" s="98" t="s">
        <v>1525</v>
      </c>
      <c r="I62" s="99" t="s">
        <v>812</v>
      </c>
    </row>
    <row r="63" spans="1:11" x14ac:dyDescent="0.25">
      <c r="C63" s="100" t="s">
        <v>814</v>
      </c>
      <c r="D63" s="101">
        <v>0</v>
      </c>
      <c r="E63" s="101">
        <v>0</v>
      </c>
      <c r="F63" s="101">
        <v>0</v>
      </c>
      <c r="G63" s="102">
        <v>3</v>
      </c>
      <c r="H63" s="103">
        <v>68466</v>
      </c>
      <c r="I63" s="61">
        <v>0</v>
      </c>
    </row>
    <row r="64" spans="1:11" x14ac:dyDescent="0.25">
      <c r="C64" s="100" t="s">
        <v>815</v>
      </c>
      <c r="D64" s="101">
        <v>0</v>
      </c>
      <c r="E64" s="101">
        <v>0</v>
      </c>
      <c r="F64" s="101">
        <v>0</v>
      </c>
      <c r="G64" s="102">
        <v>0</v>
      </c>
      <c r="H64" s="103">
        <v>0</v>
      </c>
      <c r="I64" s="61">
        <v>0</v>
      </c>
    </row>
    <row r="65" spans="3:9" x14ac:dyDescent="0.25">
      <c r="C65" s="100" t="s">
        <v>816</v>
      </c>
      <c r="D65" s="101">
        <v>0</v>
      </c>
      <c r="E65" s="101">
        <v>0</v>
      </c>
      <c r="F65" s="101">
        <v>0</v>
      </c>
      <c r="G65" s="102">
        <v>0</v>
      </c>
      <c r="H65" s="103">
        <v>0</v>
      </c>
      <c r="I65" s="61">
        <v>0</v>
      </c>
    </row>
    <row r="66" spans="3:9" x14ac:dyDescent="0.25">
      <c r="C66" s="100" t="s">
        <v>817</v>
      </c>
      <c r="D66" s="101">
        <v>0</v>
      </c>
      <c r="E66" s="101">
        <v>0</v>
      </c>
      <c r="F66" s="101">
        <v>4</v>
      </c>
      <c r="G66" s="102">
        <v>49</v>
      </c>
      <c r="H66" s="103">
        <v>628908.12</v>
      </c>
      <c r="I66" s="61">
        <v>0</v>
      </c>
    </row>
    <row r="67" spans="3:9" x14ac:dyDescent="0.25">
      <c r="C67" s="100" t="s">
        <v>1526</v>
      </c>
      <c r="D67" s="101">
        <v>0</v>
      </c>
      <c r="E67" s="101">
        <v>0</v>
      </c>
      <c r="F67" s="101">
        <v>0</v>
      </c>
      <c r="G67" s="102">
        <v>0</v>
      </c>
      <c r="H67" s="103">
        <v>0</v>
      </c>
      <c r="I67" s="61">
        <v>0</v>
      </c>
    </row>
    <row r="68" spans="3:9" x14ac:dyDescent="0.25">
      <c r="C68" s="100" t="s">
        <v>550</v>
      </c>
      <c r="D68" s="101">
        <v>0</v>
      </c>
      <c r="E68" s="101">
        <v>0</v>
      </c>
      <c r="F68" s="101">
        <v>0</v>
      </c>
      <c r="G68" s="102">
        <v>0</v>
      </c>
      <c r="H68" s="103">
        <v>0</v>
      </c>
      <c r="I68" s="61">
        <v>0</v>
      </c>
    </row>
    <row r="69" spans="3:9" x14ac:dyDescent="0.25">
      <c r="C69" s="104" t="s">
        <v>818</v>
      </c>
      <c r="D69" s="105">
        <f>SUM(D63:D68)</f>
        <v>0</v>
      </c>
      <c r="E69" s="105">
        <f>SUM(E63:E68)</f>
        <v>0</v>
      </c>
      <c r="F69" s="105">
        <f>SUM(F63:F68)</f>
        <v>4</v>
      </c>
      <c r="G69" s="105">
        <f t="shared" ref="G69:I69" si="0">SUM(G63:G68)</f>
        <v>52</v>
      </c>
      <c r="H69" s="106">
        <f t="shared" si="0"/>
        <v>697374.12</v>
      </c>
      <c r="I69" s="105">
        <f t="shared" si="0"/>
        <v>0</v>
      </c>
    </row>
  </sheetData>
  <autoFilter ref="A1:K58" xr:uid="{B6AD2ED5-8F5E-4392-AE73-01437004FE0C}"/>
  <mergeCells count="1">
    <mergeCell ref="C61:I6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005F-25EA-472C-9361-AEFDDB5738F8}">
  <dimension ref="A1:K27"/>
  <sheetViews>
    <sheetView topLeftCell="A13" workbookViewId="0">
      <selection activeCell="D35" sqref="D35"/>
    </sheetView>
  </sheetViews>
  <sheetFormatPr defaultColWidth="27.7109375" defaultRowHeight="15" x14ac:dyDescent="0.25"/>
  <cols>
    <col min="1" max="1" width="20" bestFit="1" customWidth="1"/>
    <col min="2" max="2" width="9.140625" bestFit="1" customWidth="1"/>
    <col min="3" max="3" width="27.5703125" bestFit="1" customWidth="1"/>
    <col min="4" max="4" width="22.7109375" bestFit="1" customWidth="1"/>
    <col min="5" max="5" width="7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71</v>
      </c>
      <c r="B2" s="7" t="s">
        <v>1021</v>
      </c>
      <c r="C2" s="8" t="s">
        <v>728</v>
      </c>
      <c r="D2" s="7" t="s">
        <v>1730</v>
      </c>
      <c r="E2" s="9">
        <v>4.5750999999999999</v>
      </c>
      <c r="F2" s="7" t="s">
        <v>72</v>
      </c>
      <c r="G2" s="7" t="s">
        <v>73</v>
      </c>
      <c r="H2" s="7" t="s">
        <v>74</v>
      </c>
      <c r="I2" s="10">
        <v>8393.02</v>
      </c>
      <c r="J2" s="7" t="s">
        <v>5</v>
      </c>
      <c r="K2" s="7" t="s">
        <v>42</v>
      </c>
    </row>
    <row r="3" spans="1:11" ht="25.5" x14ac:dyDescent="0.25">
      <c r="A3" s="7" t="s">
        <v>168</v>
      </c>
      <c r="B3" s="7" t="s">
        <v>1021</v>
      </c>
      <c r="C3" s="8" t="s">
        <v>738</v>
      </c>
      <c r="D3" s="7" t="s">
        <v>1731</v>
      </c>
      <c r="E3" s="9">
        <v>3.9420000000000002</v>
      </c>
      <c r="F3" s="7" t="s">
        <v>169</v>
      </c>
      <c r="G3" s="7" t="s">
        <v>170</v>
      </c>
      <c r="H3" s="7" t="s">
        <v>171</v>
      </c>
      <c r="I3" s="10">
        <v>5321.7</v>
      </c>
      <c r="J3" s="7" t="s">
        <v>5</v>
      </c>
      <c r="K3" s="7" t="s">
        <v>42</v>
      </c>
    </row>
    <row r="4" spans="1:11" x14ac:dyDescent="0.25">
      <c r="A4" s="7" t="s">
        <v>225</v>
      </c>
      <c r="B4" s="7" t="s">
        <v>1021</v>
      </c>
      <c r="C4" s="8" t="s">
        <v>745</v>
      </c>
      <c r="D4" s="7" t="s">
        <v>1732</v>
      </c>
      <c r="E4" s="9">
        <v>4.0890000000000004</v>
      </c>
      <c r="F4" s="7" t="s">
        <v>226</v>
      </c>
      <c r="G4" s="7" t="s">
        <v>227</v>
      </c>
      <c r="H4" s="7" t="s">
        <v>228</v>
      </c>
      <c r="I4" s="10">
        <v>2248.9499999999998</v>
      </c>
      <c r="J4" s="7" t="s">
        <v>5</v>
      </c>
      <c r="K4" s="7" t="s">
        <v>42</v>
      </c>
    </row>
    <row r="5" spans="1:11" x14ac:dyDescent="0.25">
      <c r="A5" s="7" t="s">
        <v>450</v>
      </c>
      <c r="B5" s="7" t="s">
        <v>1021</v>
      </c>
      <c r="C5" s="8" t="s">
        <v>723</v>
      </c>
      <c r="D5" s="7" t="s">
        <v>1733</v>
      </c>
      <c r="E5" s="9">
        <v>4.1760000000000002</v>
      </c>
      <c r="F5" s="7" t="s">
        <v>451</v>
      </c>
      <c r="G5" s="7" t="s">
        <v>452</v>
      </c>
      <c r="H5" s="7" t="s">
        <v>453</v>
      </c>
      <c r="I5" s="10">
        <v>12966.48</v>
      </c>
      <c r="J5" s="7" t="s">
        <v>5</v>
      </c>
      <c r="K5" s="7" t="s">
        <v>6</v>
      </c>
    </row>
    <row r="6" spans="1:11" x14ac:dyDescent="0.25">
      <c r="A6" s="7" t="s">
        <v>454</v>
      </c>
      <c r="B6" s="7" t="s">
        <v>1021</v>
      </c>
      <c r="C6" s="8" t="s">
        <v>718</v>
      </c>
      <c r="D6" s="7" t="s">
        <v>1734</v>
      </c>
      <c r="E6" s="9">
        <v>3.8119999999999998</v>
      </c>
      <c r="F6" s="7" t="s">
        <v>455</v>
      </c>
      <c r="G6" s="7" t="s">
        <v>456</v>
      </c>
      <c r="H6" s="7" t="s">
        <v>457</v>
      </c>
      <c r="I6" s="10">
        <v>1200.78</v>
      </c>
      <c r="J6" s="7" t="s">
        <v>5</v>
      </c>
      <c r="K6" s="7" t="s">
        <v>42</v>
      </c>
    </row>
    <row r="7" spans="1:11" ht="25.5" x14ac:dyDescent="0.25">
      <c r="A7" s="7" t="s">
        <v>458</v>
      </c>
      <c r="B7" s="7" t="s">
        <v>1021</v>
      </c>
      <c r="C7" s="8" t="s">
        <v>738</v>
      </c>
      <c r="D7" s="7" t="s">
        <v>1554</v>
      </c>
      <c r="E7" s="9">
        <v>3.9830000000000001</v>
      </c>
      <c r="F7" s="7" t="s">
        <v>32</v>
      </c>
      <c r="G7" s="7" t="s">
        <v>459</v>
      </c>
      <c r="H7" s="7" t="s">
        <v>34</v>
      </c>
      <c r="I7" s="10">
        <v>9360.0499999999993</v>
      </c>
      <c r="J7" s="7" t="s">
        <v>5</v>
      </c>
      <c r="K7" s="7" t="s">
        <v>42</v>
      </c>
    </row>
    <row r="8" spans="1:11" x14ac:dyDescent="0.25">
      <c r="A8" s="7" t="s">
        <v>460</v>
      </c>
      <c r="B8" s="7" t="s">
        <v>1021</v>
      </c>
      <c r="C8" s="8" t="s">
        <v>723</v>
      </c>
      <c r="D8" s="7" t="s">
        <v>1735</v>
      </c>
      <c r="E8" s="9">
        <v>5.17</v>
      </c>
      <c r="F8" s="7" t="s">
        <v>34</v>
      </c>
      <c r="G8" s="7" t="s">
        <v>461</v>
      </c>
      <c r="H8" s="7" t="s">
        <v>72</v>
      </c>
      <c r="I8" s="10">
        <v>8907.91</v>
      </c>
      <c r="J8" s="7" t="s">
        <v>5</v>
      </c>
      <c r="K8" s="7" t="s">
        <v>42</v>
      </c>
    </row>
    <row r="9" spans="1:11" ht="25.5" x14ac:dyDescent="0.25">
      <c r="A9" s="7" t="s">
        <v>462</v>
      </c>
      <c r="B9" s="7" t="s">
        <v>1021</v>
      </c>
      <c r="C9" s="8" t="s">
        <v>738</v>
      </c>
      <c r="D9" s="7" t="s">
        <v>1736</v>
      </c>
      <c r="E9" s="9">
        <v>3.9830000000000001</v>
      </c>
      <c r="F9" s="7" t="s">
        <v>32</v>
      </c>
      <c r="G9" s="7" t="s">
        <v>463</v>
      </c>
      <c r="H9" s="7" t="s">
        <v>34</v>
      </c>
      <c r="I9" s="10">
        <v>3186.4</v>
      </c>
      <c r="J9" s="7" t="s">
        <v>5</v>
      </c>
      <c r="K9" s="7" t="s">
        <v>42</v>
      </c>
    </row>
    <row r="10" spans="1:11" ht="25.5" x14ac:dyDescent="0.25">
      <c r="A10" s="7" t="s">
        <v>464</v>
      </c>
      <c r="B10" s="7" t="s">
        <v>1021</v>
      </c>
      <c r="C10" s="8" t="s">
        <v>724</v>
      </c>
      <c r="D10" s="7" t="s">
        <v>1558</v>
      </c>
      <c r="E10" s="9">
        <v>3.7</v>
      </c>
      <c r="F10" s="7" t="s">
        <v>465</v>
      </c>
      <c r="G10" s="7" t="s">
        <v>466</v>
      </c>
      <c r="H10" s="7" t="s">
        <v>467</v>
      </c>
      <c r="I10" s="10">
        <v>6512</v>
      </c>
      <c r="J10" s="7" t="s">
        <v>5</v>
      </c>
      <c r="K10" s="7" t="s">
        <v>6</v>
      </c>
    </row>
    <row r="11" spans="1:11" x14ac:dyDescent="0.25">
      <c r="A11" s="7" t="s">
        <v>468</v>
      </c>
      <c r="B11" s="7" t="s">
        <v>1021</v>
      </c>
      <c r="C11" s="8" t="s">
        <v>721</v>
      </c>
      <c r="D11" s="7" t="s">
        <v>1737</v>
      </c>
      <c r="E11" s="9">
        <v>3.7</v>
      </c>
      <c r="F11" s="7" t="s">
        <v>465</v>
      </c>
      <c r="G11" s="7" t="s">
        <v>469</v>
      </c>
      <c r="H11" s="7" t="s">
        <v>467</v>
      </c>
      <c r="I11" s="10">
        <v>8565.5</v>
      </c>
      <c r="J11" s="7" t="s">
        <v>5</v>
      </c>
      <c r="K11" s="7" t="s">
        <v>42</v>
      </c>
    </row>
    <row r="12" spans="1:11" ht="25.5" x14ac:dyDescent="0.25">
      <c r="A12" s="7" t="s">
        <v>470</v>
      </c>
      <c r="B12" s="7" t="s">
        <v>1021</v>
      </c>
      <c r="C12" s="8" t="s">
        <v>738</v>
      </c>
      <c r="D12" s="7" t="s">
        <v>1704</v>
      </c>
      <c r="E12" s="9">
        <v>3.7</v>
      </c>
      <c r="F12" s="7" t="s">
        <v>465</v>
      </c>
      <c r="G12" s="7" t="s">
        <v>471</v>
      </c>
      <c r="H12" s="7" t="s">
        <v>467</v>
      </c>
      <c r="I12" s="10">
        <v>5901.5</v>
      </c>
      <c r="J12" s="7" t="s">
        <v>5</v>
      </c>
      <c r="K12" s="7" t="s">
        <v>42</v>
      </c>
    </row>
    <row r="13" spans="1:11" x14ac:dyDescent="0.25">
      <c r="A13" s="3" t="s">
        <v>547</v>
      </c>
      <c r="B13" s="7" t="s">
        <v>1021</v>
      </c>
      <c r="C13" s="4" t="s">
        <v>765</v>
      </c>
      <c r="D13" s="3" t="s">
        <v>1738</v>
      </c>
      <c r="E13" s="25">
        <v>3.8774999999999999</v>
      </c>
      <c r="F13" s="3" t="s">
        <v>61</v>
      </c>
      <c r="G13" s="3" t="s">
        <v>548</v>
      </c>
      <c r="H13" s="3" t="s">
        <v>549</v>
      </c>
      <c r="I13" s="6">
        <v>27937.38</v>
      </c>
      <c r="J13" s="3" t="s">
        <v>550</v>
      </c>
      <c r="K13" s="3" t="s">
        <v>6</v>
      </c>
    </row>
    <row r="14" spans="1:11" x14ac:dyDescent="0.25">
      <c r="A14" s="7" t="s">
        <v>577</v>
      </c>
      <c r="B14" s="7" t="s">
        <v>1021</v>
      </c>
      <c r="C14" s="8" t="s">
        <v>726</v>
      </c>
      <c r="D14" s="7" t="s">
        <v>1739</v>
      </c>
      <c r="E14" s="9">
        <v>3.9239999999999999</v>
      </c>
      <c r="F14" s="7" t="s">
        <v>578</v>
      </c>
      <c r="G14" s="7" t="s">
        <v>579</v>
      </c>
      <c r="H14" s="7" t="s">
        <v>307</v>
      </c>
      <c r="I14" s="10">
        <v>278604</v>
      </c>
      <c r="J14" s="7" t="s">
        <v>561</v>
      </c>
      <c r="K14" s="7" t="s">
        <v>6</v>
      </c>
    </row>
    <row r="15" spans="1:11" x14ac:dyDescent="0.25">
      <c r="A15" s="7" t="s">
        <v>623</v>
      </c>
      <c r="B15" s="7" t="s">
        <v>1021</v>
      </c>
      <c r="C15" s="8" t="s">
        <v>774</v>
      </c>
      <c r="D15" s="7" t="s">
        <v>1740</v>
      </c>
      <c r="E15" s="9">
        <v>3.73</v>
      </c>
      <c r="F15" s="7" t="s">
        <v>624</v>
      </c>
      <c r="G15" s="7" t="s">
        <v>625</v>
      </c>
      <c r="H15" s="7" t="s">
        <v>333</v>
      </c>
      <c r="I15" s="10">
        <v>39000.65</v>
      </c>
      <c r="J15" s="7" t="s">
        <v>561</v>
      </c>
      <c r="K15" s="7" t="s">
        <v>6</v>
      </c>
    </row>
    <row r="16" spans="1:11" x14ac:dyDescent="0.25">
      <c r="A16" s="90" t="s">
        <v>1523</v>
      </c>
      <c r="B16" s="90">
        <v>14</v>
      </c>
      <c r="C16" s="90"/>
      <c r="D16" s="90"/>
      <c r="E16" s="90"/>
      <c r="F16" s="91"/>
      <c r="G16" s="92"/>
      <c r="H16" s="93"/>
      <c r="I16" s="94">
        <f>SUM(I2:I15)</f>
        <v>418106.32000000007</v>
      </c>
      <c r="J16" s="94"/>
      <c r="K16" s="90"/>
    </row>
    <row r="19" spans="3:9" x14ac:dyDescent="0.25">
      <c r="C19" s="143" t="s">
        <v>1524</v>
      </c>
      <c r="D19" s="144"/>
      <c r="E19" s="144"/>
      <c r="F19" s="144"/>
      <c r="G19" s="144"/>
      <c r="H19" s="144"/>
      <c r="I19" s="145"/>
    </row>
    <row r="20" spans="3:9" ht="30" x14ac:dyDescent="0.25">
      <c r="C20" s="95" t="s">
        <v>809</v>
      </c>
      <c r="D20" s="95" t="s">
        <v>819</v>
      </c>
      <c r="E20" s="96" t="s">
        <v>811</v>
      </c>
      <c r="F20" s="95" t="s">
        <v>42</v>
      </c>
      <c r="G20" s="97" t="s">
        <v>6</v>
      </c>
      <c r="H20" s="98" t="s">
        <v>1525</v>
      </c>
      <c r="I20" s="99" t="s">
        <v>812</v>
      </c>
    </row>
    <row r="21" spans="3:9" x14ac:dyDescent="0.25">
      <c r="C21" s="100" t="s">
        <v>814</v>
      </c>
      <c r="D21" s="101">
        <v>0</v>
      </c>
      <c r="E21" s="101">
        <v>0</v>
      </c>
      <c r="F21" s="101">
        <v>0</v>
      </c>
      <c r="G21" s="102">
        <v>2</v>
      </c>
      <c r="H21" s="103">
        <v>317604.65000000002</v>
      </c>
      <c r="I21" s="61">
        <v>0</v>
      </c>
    </row>
    <row r="22" spans="3:9" x14ac:dyDescent="0.25">
      <c r="C22" s="100" t="s">
        <v>815</v>
      </c>
      <c r="D22" s="101">
        <v>0</v>
      </c>
      <c r="E22" s="101">
        <v>0</v>
      </c>
      <c r="F22" s="101">
        <v>0</v>
      </c>
      <c r="G22" s="102">
        <v>0</v>
      </c>
      <c r="H22" s="103">
        <v>0</v>
      </c>
      <c r="I22" s="61">
        <v>0</v>
      </c>
    </row>
    <row r="23" spans="3:9" x14ac:dyDescent="0.25">
      <c r="C23" s="100" t="s">
        <v>816</v>
      </c>
      <c r="D23" s="101">
        <v>0</v>
      </c>
      <c r="E23" s="101">
        <v>0</v>
      </c>
      <c r="F23" s="101">
        <v>0</v>
      </c>
      <c r="G23" s="102">
        <v>0</v>
      </c>
      <c r="H23" s="103">
        <v>0</v>
      </c>
      <c r="I23" s="61">
        <v>0</v>
      </c>
    </row>
    <row r="24" spans="3:9" x14ac:dyDescent="0.25">
      <c r="C24" s="100" t="s">
        <v>817</v>
      </c>
      <c r="D24" s="101">
        <v>0</v>
      </c>
      <c r="E24" s="101">
        <v>0</v>
      </c>
      <c r="F24" s="101">
        <v>9</v>
      </c>
      <c r="G24" s="102">
        <v>2</v>
      </c>
      <c r="H24" s="103">
        <v>72564.289999999994</v>
      </c>
      <c r="I24" s="61">
        <v>0</v>
      </c>
    </row>
    <row r="25" spans="3:9" x14ac:dyDescent="0.25">
      <c r="C25" s="100" t="s">
        <v>1526</v>
      </c>
      <c r="D25" s="101">
        <v>0</v>
      </c>
      <c r="E25" s="101">
        <v>0</v>
      </c>
      <c r="F25" s="101">
        <v>0</v>
      </c>
      <c r="G25" s="102">
        <v>0</v>
      </c>
      <c r="H25" s="103">
        <v>0</v>
      </c>
      <c r="I25" s="61">
        <v>0</v>
      </c>
    </row>
    <row r="26" spans="3:9" x14ac:dyDescent="0.25">
      <c r="C26" s="100" t="s">
        <v>550</v>
      </c>
      <c r="D26" s="101">
        <v>0</v>
      </c>
      <c r="E26" s="101">
        <v>0</v>
      </c>
      <c r="F26" s="101">
        <v>0</v>
      </c>
      <c r="G26" s="102">
        <v>1</v>
      </c>
      <c r="H26" s="103">
        <v>27937.38</v>
      </c>
      <c r="I26" s="61">
        <v>0</v>
      </c>
    </row>
    <row r="27" spans="3:9" x14ac:dyDescent="0.25">
      <c r="C27" s="104" t="s">
        <v>818</v>
      </c>
      <c r="D27" s="105">
        <f>SUM(D21:D26)</f>
        <v>0</v>
      </c>
      <c r="E27" s="105">
        <f>SUM(E21:E26)</f>
        <v>0</v>
      </c>
      <c r="F27" s="105">
        <f>SUM(F21:F26)</f>
        <v>9</v>
      </c>
      <c r="G27" s="105">
        <f t="shared" ref="G27:I27" si="0">SUM(G21:G26)</f>
        <v>5</v>
      </c>
      <c r="H27" s="106">
        <f t="shared" si="0"/>
        <v>418106.32</v>
      </c>
      <c r="I27" s="105">
        <f t="shared" si="0"/>
        <v>0</v>
      </c>
    </row>
  </sheetData>
  <autoFilter ref="A1:K16" xr:uid="{EAEA2C74-62BD-4AC0-AEE2-BBEBF0091DE6}"/>
  <mergeCells count="1">
    <mergeCell ref="C19:I1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707E-6CBC-40B7-9667-14B3A6521FCB}">
  <dimension ref="A1:K32"/>
  <sheetViews>
    <sheetView topLeftCell="A19" workbookViewId="0">
      <selection activeCell="A22" sqref="A22:XFD22"/>
    </sheetView>
  </sheetViews>
  <sheetFormatPr defaultColWidth="36.42578125" defaultRowHeight="15" x14ac:dyDescent="0.25"/>
  <cols>
    <col min="1" max="1" width="20" bestFit="1" customWidth="1"/>
    <col min="2" max="2" width="9.140625" bestFit="1" customWidth="1"/>
    <col min="3" max="3" width="35.85546875" customWidth="1"/>
    <col min="4" max="4" width="22.5703125" bestFit="1" customWidth="1"/>
    <col min="5" max="5" width="7.5703125" bestFit="1" customWidth="1"/>
    <col min="6" max="6" width="10.140625" bestFit="1" customWidth="1"/>
    <col min="7" max="7" width="16.5703125" customWidth="1"/>
    <col min="8" max="8" width="12.28515625" bestFit="1" customWidth="1"/>
    <col min="9" max="9" width="15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472</v>
      </c>
      <c r="B2" s="7" t="s">
        <v>473</v>
      </c>
      <c r="C2" s="8" t="s">
        <v>739</v>
      </c>
      <c r="D2" s="7" t="s">
        <v>1564</v>
      </c>
      <c r="E2" s="9">
        <v>3.94</v>
      </c>
      <c r="F2" s="7" t="s">
        <v>14</v>
      </c>
      <c r="G2" s="7" t="s">
        <v>474</v>
      </c>
      <c r="H2" s="7" t="s">
        <v>16</v>
      </c>
      <c r="I2" s="10">
        <v>10322.799999999999</v>
      </c>
      <c r="J2" s="7" t="s">
        <v>5</v>
      </c>
      <c r="K2" s="7" t="s">
        <v>6</v>
      </c>
    </row>
    <row r="3" spans="1:11" x14ac:dyDescent="0.25">
      <c r="A3" s="7" t="s">
        <v>475</v>
      </c>
      <c r="B3" s="7" t="s">
        <v>473</v>
      </c>
      <c r="C3" s="8" t="s">
        <v>759</v>
      </c>
      <c r="D3" s="7" t="s">
        <v>1565</v>
      </c>
      <c r="E3" s="9">
        <v>3.7747000000000002</v>
      </c>
      <c r="F3" s="7" t="s">
        <v>28</v>
      </c>
      <c r="G3" s="7" t="s">
        <v>476</v>
      </c>
      <c r="H3" s="7" t="s">
        <v>30</v>
      </c>
      <c r="I3" s="10">
        <v>9436.75</v>
      </c>
      <c r="J3" s="7" t="s">
        <v>5</v>
      </c>
      <c r="K3" s="7" t="s">
        <v>6</v>
      </c>
    </row>
    <row r="4" spans="1:11" x14ac:dyDescent="0.25">
      <c r="A4" s="7" t="s">
        <v>551</v>
      </c>
      <c r="B4" s="7" t="s">
        <v>473</v>
      </c>
      <c r="C4" s="8" t="s">
        <v>766</v>
      </c>
      <c r="D4" s="7" t="s">
        <v>1566</v>
      </c>
      <c r="E4" s="14">
        <v>4.0830000000000002</v>
      </c>
      <c r="F4" s="7" t="s">
        <v>9</v>
      </c>
      <c r="G4" s="7" t="s">
        <v>552</v>
      </c>
      <c r="H4" s="7" t="s">
        <v>11</v>
      </c>
      <c r="I4" s="10">
        <v>4513.18</v>
      </c>
      <c r="J4" s="7" t="s">
        <v>550</v>
      </c>
      <c r="K4" s="7" t="s">
        <v>6</v>
      </c>
    </row>
    <row r="5" spans="1:11" x14ac:dyDescent="0.25">
      <c r="A5" s="7" t="s">
        <v>565</v>
      </c>
      <c r="B5" s="7" t="s">
        <v>473</v>
      </c>
      <c r="C5" s="8" t="s">
        <v>770</v>
      </c>
      <c r="D5" s="7" t="s">
        <v>1567</v>
      </c>
      <c r="E5" s="9">
        <v>3.7570000000000001</v>
      </c>
      <c r="F5" s="7" t="s">
        <v>333</v>
      </c>
      <c r="G5" s="7">
        <v>1915722189</v>
      </c>
      <c r="H5" s="7" t="s">
        <v>566</v>
      </c>
      <c r="I5" s="10">
        <v>254348.9</v>
      </c>
      <c r="J5" s="7" t="s">
        <v>561</v>
      </c>
      <c r="K5" s="7" t="s">
        <v>6</v>
      </c>
    </row>
    <row r="6" spans="1:11" x14ac:dyDescent="0.25">
      <c r="A6" s="7" t="s">
        <v>565</v>
      </c>
      <c r="B6" s="7" t="s">
        <v>473</v>
      </c>
      <c r="C6" s="8" t="s">
        <v>770</v>
      </c>
      <c r="D6" s="7" t="s">
        <v>1568</v>
      </c>
      <c r="E6" s="9">
        <v>3.7570000000000001</v>
      </c>
      <c r="F6" s="7" t="s">
        <v>333</v>
      </c>
      <c r="G6" s="7" t="s">
        <v>567</v>
      </c>
      <c r="H6" s="7" t="s">
        <v>566</v>
      </c>
      <c r="I6" s="10">
        <v>1086161.17</v>
      </c>
      <c r="J6" s="7" t="s">
        <v>561</v>
      </c>
      <c r="K6" s="7" t="s">
        <v>6</v>
      </c>
    </row>
    <row r="7" spans="1:11" x14ac:dyDescent="0.25">
      <c r="A7" s="7" t="s">
        <v>568</v>
      </c>
      <c r="B7" s="7" t="s">
        <v>473</v>
      </c>
      <c r="C7" s="8" t="s">
        <v>771</v>
      </c>
      <c r="D7" s="7" t="s">
        <v>1569</v>
      </c>
      <c r="E7" s="9">
        <v>3.7995000000000001</v>
      </c>
      <c r="F7" s="7" t="s">
        <v>87</v>
      </c>
      <c r="G7" s="7" t="s">
        <v>569</v>
      </c>
      <c r="H7" s="7" t="s">
        <v>90</v>
      </c>
      <c r="I7" s="10">
        <v>9483.5499999999993</v>
      </c>
      <c r="J7" s="7" t="s">
        <v>561</v>
      </c>
      <c r="K7" s="7" t="s">
        <v>6</v>
      </c>
    </row>
    <row r="8" spans="1:11" x14ac:dyDescent="0.25">
      <c r="A8" s="7" t="s">
        <v>583</v>
      </c>
      <c r="B8" s="7" t="s">
        <v>473</v>
      </c>
      <c r="C8" s="8" t="s">
        <v>774</v>
      </c>
      <c r="D8" s="7" t="s">
        <v>1570</v>
      </c>
      <c r="E8" s="9">
        <v>4.1879999999999997</v>
      </c>
      <c r="F8" s="7" t="s">
        <v>150</v>
      </c>
      <c r="G8" s="7" t="s">
        <v>584</v>
      </c>
      <c r="H8" s="7" t="s">
        <v>585</v>
      </c>
      <c r="I8" s="10">
        <v>6652.63</v>
      </c>
      <c r="J8" s="7" t="s">
        <v>561</v>
      </c>
      <c r="K8" s="7" t="s">
        <v>6</v>
      </c>
    </row>
    <row r="9" spans="1:11" x14ac:dyDescent="0.25">
      <c r="A9" s="7" t="s">
        <v>589</v>
      </c>
      <c r="B9" s="7" t="s">
        <v>473</v>
      </c>
      <c r="C9" s="8" t="s">
        <v>775</v>
      </c>
      <c r="D9" s="7" t="s">
        <v>1571</v>
      </c>
      <c r="E9" s="9">
        <v>3.8759999999999999</v>
      </c>
      <c r="F9" s="7" t="s">
        <v>83</v>
      </c>
      <c r="G9" s="7" t="s">
        <v>590</v>
      </c>
      <c r="H9" s="7" t="s">
        <v>591</v>
      </c>
      <c r="I9" s="10">
        <v>9852.7900000000009</v>
      </c>
      <c r="J9" s="7" t="s">
        <v>561</v>
      </c>
      <c r="K9" s="7" t="s">
        <v>6</v>
      </c>
    </row>
    <row r="10" spans="1:11" x14ac:dyDescent="0.25">
      <c r="A10" s="7" t="s">
        <v>596</v>
      </c>
      <c r="B10" s="7" t="s">
        <v>473</v>
      </c>
      <c r="C10" s="8" t="s">
        <v>777</v>
      </c>
      <c r="D10" s="7" t="s">
        <v>1572</v>
      </c>
      <c r="E10" s="9">
        <v>3.8885999999999998</v>
      </c>
      <c r="F10" s="7" t="s">
        <v>81</v>
      </c>
      <c r="G10" s="7" t="s">
        <v>597</v>
      </c>
      <c r="H10" s="7" t="s">
        <v>83</v>
      </c>
      <c r="I10" s="10">
        <v>3141.98</v>
      </c>
      <c r="J10" s="7" t="s">
        <v>561</v>
      </c>
      <c r="K10" s="7" t="s">
        <v>42</v>
      </c>
    </row>
    <row r="11" spans="1:11" x14ac:dyDescent="0.25">
      <c r="A11" s="7" t="s">
        <v>608</v>
      </c>
      <c r="B11" s="7" t="s">
        <v>473</v>
      </c>
      <c r="C11" s="8" t="s">
        <v>780</v>
      </c>
      <c r="D11" s="7" t="s">
        <v>1573</v>
      </c>
      <c r="E11" s="9">
        <v>4.149</v>
      </c>
      <c r="F11" s="7" t="s">
        <v>238</v>
      </c>
      <c r="G11" s="7" t="s">
        <v>609</v>
      </c>
      <c r="H11" s="7" t="s">
        <v>240</v>
      </c>
      <c r="I11" s="10">
        <v>444344.78</v>
      </c>
      <c r="J11" s="7" t="s">
        <v>561</v>
      </c>
      <c r="K11" s="7" t="s">
        <v>6</v>
      </c>
    </row>
    <row r="12" spans="1:11" x14ac:dyDescent="0.25">
      <c r="A12" s="7" t="s">
        <v>608</v>
      </c>
      <c r="B12" s="7" t="s">
        <v>473</v>
      </c>
      <c r="C12" s="8" t="s">
        <v>780</v>
      </c>
      <c r="D12" s="7" t="s">
        <v>1574</v>
      </c>
      <c r="E12" s="9">
        <v>4.4095000000000004</v>
      </c>
      <c r="F12" s="7" t="s">
        <v>134</v>
      </c>
      <c r="G12" s="7" t="s">
        <v>610</v>
      </c>
      <c r="H12" s="7" t="s">
        <v>136</v>
      </c>
      <c r="I12" s="10">
        <v>1632070.15</v>
      </c>
      <c r="J12" s="7" t="s">
        <v>561</v>
      </c>
      <c r="K12" s="7" t="s">
        <v>6</v>
      </c>
    </row>
    <row r="13" spans="1:11" x14ac:dyDescent="0.25">
      <c r="A13" s="7" t="s">
        <v>614</v>
      </c>
      <c r="B13" s="7" t="s">
        <v>473</v>
      </c>
      <c r="C13" s="8" t="s">
        <v>781</v>
      </c>
      <c r="D13" s="7" t="s">
        <v>1575</v>
      </c>
      <c r="E13" s="9">
        <v>4.6150000000000002</v>
      </c>
      <c r="F13" s="7" t="s">
        <v>238</v>
      </c>
      <c r="G13" s="7" t="s">
        <v>615</v>
      </c>
      <c r="H13" s="7" t="s">
        <v>240</v>
      </c>
      <c r="I13" s="10">
        <v>1546934.15</v>
      </c>
      <c r="J13" s="7" t="s">
        <v>561</v>
      </c>
      <c r="K13" s="7" t="s">
        <v>6</v>
      </c>
    </row>
    <row r="14" spans="1:11" x14ac:dyDescent="0.25">
      <c r="A14" s="7" t="s">
        <v>631</v>
      </c>
      <c r="B14" s="7" t="s">
        <v>473</v>
      </c>
      <c r="C14" s="8" t="s">
        <v>786</v>
      </c>
      <c r="D14" s="7" t="s">
        <v>1576</v>
      </c>
      <c r="E14" s="9">
        <v>4.6974999999999998</v>
      </c>
      <c r="F14" s="7" t="s">
        <v>365</v>
      </c>
      <c r="G14" s="7" t="s">
        <v>632</v>
      </c>
      <c r="H14" s="7" t="s">
        <v>124</v>
      </c>
      <c r="I14" s="10">
        <v>34474.67</v>
      </c>
      <c r="J14" s="7" t="s">
        <v>561</v>
      </c>
      <c r="K14" s="7" t="s">
        <v>6</v>
      </c>
    </row>
    <row r="15" spans="1:11" x14ac:dyDescent="0.25">
      <c r="A15" s="7" t="s">
        <v>633</v>
      </c>
      <c r="B15" s="7" t="s">
        <v>473</v>
      </c>
      <c r="C15" s="8" t="s">
        <v>787</v>
      </c>
      <c r="D15" s="7" t="s">
        <v>1577</v>
      </c>
      <c r="E15" s="9">
        <v>3.7894999999999999</v>
      </c>
      <c r="F15" s="7" t="s">
        <v>339</v>
      </c>
      <c r="G15" s="7" t="s">
        <v>634</v>
      </c>
      <c r="H15" s="7" t="s">
        <v>635</v>
      </c>
      <c r="I15" s="10">
        <v>13606.04</v>
      </c>
      <c r="J15" s="7" t="s">
        <v>561</v>
      </c>
      <c r="K15" s="7" t="s">
        <v>6</v>
      </c>
    </row>
    <row r="16" spans="1:11" ht="25.5" x14ac:dyDescent="0.25">
      <c r="A16" s="7" t="s">
        <v>664</v>
      </c>
      <c r="B16" s="7" t="s">
        <v>473</v>
      </c>
      <c r="C16" s="8" t="s">
        <v>769</v>
      </c>
      <c r="D16" s="7" t="s">
        <v>1578</v>
      </c>
      <c r="E16" s="9">
        <v>3.8759999999999999</v>
      </c>
      <c r="F16" s="7" t="s">
        <v>83</v>
      </c>
      <c r="G16" s="7" t="s">
        <v>665</v>
      </c>
      <c r="H16" s="7" t="s">
        <v>591</v>
      </c>
      <c r="I16" s="10">
        <v>13248.16</v>
      </c>
      <c r="J16" s="7" t="s">
        <v>561</v>
      </c>
      <c r="K16" s="7" t="s">
        <v>6</v>
      </c>
    </row>
    <row r="17" spans="1:11" x14ac:dyDescent="0.25">
      <c r="A17" s="7" t="s">
        <v>671</v>
      </c>
      <c r="B17" s="7" t="s">
        <v>473</v>
      </c>
      <c r="C17" s="8" t="s">
        <v>794</v>
      </c>
      <c r="D17" s="7" t="s">
        <v>1579</v>
      </c>
      <c r="E17" s="9">
        <v>4.2053000000000003</v>
      </c>
      <c r="F17" s="7" t="s">
        <v>672</v>
      </c>
      <c r="G17" s="7" t="s">
        <v>673</v>
      </c>
      <c r="H17" s="7" t="s">
        <v>381</v>
      </c>
      <c r="I17" s="10">
        <v>21190.5</v>
      </c>
      <c r="J17" s="7" t="s">
        <v>561</v>
      </c>
      <c r="K17" s="7" t="s">
        <v>6</v>
      </c>
    </row>
    <row r="18" spans="1:11" ht="25.5" x14ac:dyDescent="0.25">
      <c r="A18" s="7" t="s">
        <v>679</v>
      </c>
      <c r="B18" s="7" t="s">
        <v>473</v>
      </c>
      <c r="C18" s="8" t="s">
        <v>788</v>
      </c>
      <c r="D18" s="7" t="s">
        <v>1580</v>
      </c>
      <c r="E18" s="9">
        <v>3.72</v>
      </c>
      <c r="F18" s="7" t="s">
        <v>680</v>
      </c>
      <c r="G18" s="7" t="s">
        <v>681</v>
      </c>
      <c r="H18" s="7" t="s">
        <v>682</v>
      </c>
      <c r="I18" s="10">
        <v>216403.56</v>
      </c>
      <c r="J18" s="7" t="s">
        <v>561</v>
      </c>
      <c r="K18" s="7" t="s">
        <v>6</v>
      </c>
    </row>
    <row r="19" spans="1:11" x14ac:dyDescent="0.25">
      <c r="A19" s="7" t="s">
        <v>683</v>
      </c>
      <c r="B19" s="7" t="s">
        <v>473</v>
      </c>
      <c r="C19" s="8" t="s">
        <v>786</v>
      </c>
      <c r="D19" s="7" t="s">
        <v>1581</v>
      </c>
      <c r="E19" s="9">
        <v>3.8660000000000001</v>
      </c>
      <c r="F19" s="7" t="s">
        <v>183</v>
      </c>
      <c r="G19" s="7" t="s">
        <v>684</v>
      </c>
      <c r="H19" s="7" t="s">
        <v>560</v>
      </c>
      <c r="I19" s="10">
        <v>3043655.4</v>
      </c>
      <c r="J19" s="7" t="s">
        <v>561</v>
      </c>
      <c r="K19" s="7" t="s">
        <v>6</v>
      </c>
    </row>
    <row r="20" spans="1:11" x14ac:dyDescent="0.25">
      <c r="A20" s="7" t="s">
        <v>683</v>
      </c>
      <c r="B20" s="7" t="s">
        <v>473</v>
      </c>
      <c r="C20" s="8" t="s">
        <v>786</v>
      </c>
      <c r="D20" s="7" t="s">
        <v>1582</v>
      </c>
      <c r="E20" s="9">
        <v>3.8660000000000001</v>
      </c>
      <c r="F20" s="7" t="s">
        <v>183</v>
      </c>
      <c r="G20" s="7" t="s">
        <v>684</v>
      </c>
      <c r="H20" s="7" t="s">
        <v>560</v>
      </c>
      <c r="I20" s="10">
        <v>4774510</v>
      </c>
      <c r="J20" s="7" t="s">
        <v>561</v>
      </c>
      <c r="K20" s="7" t="s">
        <v>6</v>
      </c>
    </row>
    <row r="21" spans="1:11" x14ac:dyDescent="0.25">
      <c r="A21" s="7" t="s">
        <v>694</v>
      </c>
      <c r="B21" s="7" t="s">
        <v>473</v>
      </c>
      <c r="C21" s="8" t="s">
        <v>799</v>
      </c>
      <c r="D21" s="7" t="s">
        <v>1583</v>
      </c>
      <c r="E21" s="9">
        <v>3.8029999999999999</v>
      </c>
      <c r="F21" s="7" t="s">
        <v>695</v>
      </c>
      <c r="G21" s="7" t="s">
        <v>696</v>
      </c>
      <c r="H21" s="7" t="s">
        <v>68</v>
      </c>
      <c r="I21" s="10">
        <v>1665802.41</v>
      </c>
      <c r="J21" s="7" t="s">
        <v>561</v>
      </c>
      <c r="K21" s="7" t="s">
        <v>6</v>
      </c>
    </row>
    <row r="22" spans="1:11" x14ac:dyDescent="0.25">
      <c r="A22" s="90" t="s">
        <v>1523</v>
      </c>
      <c r="B22" s="90">
        <v>20</v>
      </c>
      <c r="C22" s="90"/>
      <c r="D22" s="90"/>
      <c r="E22" s="90"/>
      <c r="F22" s="91"/>
      <c r="G22" s="92"/>
      <c r="H22" s="93"/>
      <c r="I22" s="94">
        <f>SUM(I2:I21)</f>
        <v>14800153.57</v>
      </c>
      <c r="J22" s="94"/>
      <c r="K22" s="90"/>
    </row>
    <row r="24" spans="1:11" x14ac:dyDescent="0.25">
      <c r="C24" s="143" t="s">
        <v>1524</v>
      </c>
      <c r="D24" s="144"/>
      <c r="E24" s="144"/>
      <c r="F24" s="144"/>
      <c r="G24" s="144"/>
      <c r="H24" s="144"/>
      <c r="I24" s="145"/>
    </row>
    <row r="25" spans="1:11" ht="30" x14ac:dyDescent="0.25">
      <c r="C25" s="95" t="s">
        <v>809</v>
      </c>
      <c r="D25" s="95" t="s">
        <v>819</v>
      </c>
      <c r="E25" s="96" t="s">
        <v>811</v>
      </c>
      <c r="F25" s="95" t="s">
        <v>42</v>
      </c>
      <c r="G25" s="97" t="s">
        <v>6</v>
      </c>
      <c r="H25" s="98" t="s">
        <v>1525</v>
      </c>
      <c r="I25" s="99" t="s">
        <v>812</v>
      </c>
    </row>
    <row r="26" spans="1:11" x14ac:dyDescent="0.25">
      <c r="C26" s="100" t="s">
        <v>814</v>
      </c>
      <c r="D26" s="101">
        <v>0</v>
      </c>
      <c r="E26" s="101">
        <v>0</v>
      </c>
      <c r="F26" s="101">
        <v>1</v>
      </c>
      <c r="G26" s="102">
        <v>16</v>
      </c>
      <c r="H26" s="103">
        <v>14775880.84</v>
      </c>
      <c r="I26" s="61">
        <v>0</v>
      </c>
    </row>
    <row r="27" spans="1:11" x14ac:dyDescent="0.25">
      <c r="C27" s="100" t="s">
        <v>815</v>
      </c>
      <c r="D27" s="101">
        <v>0</v>
      </c>
      <c r="E27" s="101">
        <v>0</v>
      </c>
      <c r="F27" s="101">
        <v>0</v>
      </c>
      <c r="G27" s="102">
        <v>0</v>
      </c>
      <c r="H27" s="103">
        <v>0</v>
      </c>
      <c r="I27" s="61">
        <v>0</v>
      </c>
    </row>
    <row r="28" spans="1:11" x14ac:dyDescent="0.25">
      <c r="C28" s="100" t="s">
        <v>816</v>
      </c>
      <c r="D28" s="101">
        <v>0</v>
      </c>
      <c r="E28" s="101">
        <v>0</v>
      </c>
      <c r="F28" s="101">
        <v>0</v>
      </c>
      <c r="G28" s="102">
        <v>0</v>
      </c>
      <c r="H28" s="103">
        <v>0</v>
      </c>
      <c r="I28" s="61">
        <v>0</v>
      </c>
    </row>
    <row r="29" spans="1:11" x14ac:dyDescent="0.25">
      <c r="C29" s="100" t="s">
        <v>817</v>
      </c>
      <c r="D29" s="101">
        <v>0</v>
      </c>
      <c r="E29" s="101">
        <v>0</v>
      </c>
      <c r="F29" s="101">
        <v>0</v>
      </c>
      <c r="G29" s="102">
        <v>2</v>
      </c>
      <c r="H29" s="103">
        <v>19759.55</v>
      </c>
      <c r="I29" s="61">
        <v>0</v>
      </c>
    </row>
    <row r="30" spans="1:11" x14ac:dyDescent="0.25">
      <c r="C30" s="100" t="s">
        <v>1526</v>
      </c>
      <c r="D30" s="101">
        <v>0</v>
      </c>
      <c r="E30" s="101">
        <v>0</v>
      </c>
      <c r="F30" s="101">
        <v>0</v>
      </c>
      <c r="G30" s="102">
        <v>0</v>
      </c>
      <c r="H30" s="103">
        <v>0</v>
      </c>
      <c r="I30" s="61">
        <v>0</v>
      </c>
    </row>
    <row r="31" spans="1:11" x14ac:dyDescent="0.25">
      <c r="C31" s="100" t="s">
        <v>550</v>
      </c>
      <c r="D31" s="101">
        <v>0</v>
      </c>
      <c r="E31" s="101">
        <v>0</v>
      </c>
      <c r="F31" s="101">
        <v>0</v>
      </c>
      <c r="G31" s="102">
        <v>1</v>
      </c>
      <c r="H31" s="103">
        <v>4513.18</v>
      </c>
      <c r="I31" s="61">
        <v>0</v>
      </c>
    </row>
    <row r="32" spans="1:11" x14ac:dyDescent="0.25">
      <c r="C32" s="104" t="s">
        <v>818</v>
      </c>
      <c r="D32" s="105">
        <f>SUM(D26:D31)</f>
        <v>0</v>
      </c>
      <c r="E32" s="105">
        <f>SUM(E26:E31)</f>
        <v>0</v>
      </c>
      <c r="F32" s="105">
        <f>SUM(F26:F31)</f>
        <v>1</v>
      </c>
      <c r="G32" s="105">
        <f t="shared" ref="G32:I32" si="0">SUM(G26:G31)</f>
        <v>19</v>
      </c>
      <c r="H32" s="106">
        <f t="shared" si="0"/>
        <v>14800153.57</v>
      </c>
      <c r="I32" s="105">
        <f t="shared" si="0"/>
        <v>0</v>
      </c>
    </row>
  </sheetData>
  <autoFilter ref="A1:K22" xr:uid="{536F2A15-1D6B-4C2D-9D91-C91CC1395815}"/>
  <mergeCells count="1">
    <mergeCell ref="C24:I2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849A-DE61-43BC-A4BE-61D2BA217AD3}">
  <dimension ref="A1:K16"/>
  <sheetViews>
    <sheetView workbookViewId="0">
      <selection activeCell="D20" sqref="D20"/>
    </sheetView>
  </sheetViews>
  <sheetFormatPr defaultColWidth="28.85546875" defaultRowHeight="15" x14ac:dyDescent="0.25"/>
  <cols>
    <col min="1" max="1" width="20" bestFit="1" customWidth="1"/>
    <col min="2" max="2" width="9.140625" bestFit="1" customWidth="1"/>
    <col min="3" max="3" width="24.140625" bestFit="1" customWidth="1"/>
    <col min="4" max="4" width="22.42578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7109375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17</v>
      </c>
      <c r="B2" s="7" t="s">
        <v>18</v>
      </c>
      <c r="C2" s="8" t="s">
        <v>716</v>
      </c>
      <c r="D2" s="7" t="s">
        <v>1584</v>
      </c>
      <c r="E2" s="9">
        <v>3.7120000000000002</v>
      </c>
      <c r="F2" s="7" t="s">
        <v>19</v>
      </c>
      <c r="G2" s="7" t="s">
        <v>20</v>
      </c>
      <c r="H2" s="7" t="s">
        <v>21</v>
      </c>
      <c r="I2" s="10">
        <v>33055.360000000001</v>
      </c>
      <c r="J2" s="7" t="s">
        <v>5</v>
      </c>
      <c r="K2" s="7" t="s">
        <v>6</v>
      </c>
    </row>
    <row r="3" spans="1:11" ht="25.5" x14ac:dyDescent="0.25">
      <c r="A3" s="7" t="s">
        <v>31</v>
      </c>
      <c r="B3" s="7" t="s">
        <v>18</v>
      </c>
      <c r="C3" s="8" t="s">
        <v>719</v>
      </c>
      <c r="D3" s="7" t="s">
        <v>1585</v>
      </c>
      <c r="E3" s="9">
        <v>3.9889999999999999</v>
      </c>
      <c r="F3" s="7" t="s">
        <v>32</v>
      </c>
      <c r="G3" s="7" t="s">
        <v>33</v>
      </c>
      <c r="H3" s="7" t="s">
        <v>34</v>
      </c>
      <c r="I3" s="10">
        <v>139615</v>
      </c>
      <c r="J3" s="7" t="s">
        <v>5</v>
      </c>
      <c r="K3" s="7" t="s">
        <v>6</v>
      </c>
    </row>
    <row r="4" spans="1:11" x14ac:dyDescent="0.25">
      <c r="A4" s="7" t="s">
        <v>67</v>
      </c>
      <c r="B4" s="7" t="s">
        <v>18</v>
      </c>
      <c r="C4" s="8" t="s">
        <v>727</v>
      </c>
      <c r="D4" s="7" t="s">
        <v>1586</v>
      </c>
      <c r="E4" s="9">
        <v>3.8170000000000002</v>
      </c>
      <c r="F4" s="7" t="s">
        <v>68</v>
      </c>
      <c r="G4" s="7" t="s">
        <v>69</v>
      </c>
      <c r="H4" s="7" t="s">
        <v>70</v>
      </c>
      <c r="I4" s="10">
        <v>22624.23</v>
      </c>
      <c r="J4" s="7" t="s">
        <v>5</v>
      </c>
      <c r="K4" s="7" t="s">
        <v>6</v>
      </c>
    </row>
    <row r="5" spans="1:11" x14ac:dyDescent="0.25">
      <c r="A5" s="7" t="s">
        <v>533</v>
      </c>
      <c r="B5" s="7" t="s">
        <v>18</v>
      </c>
      <c r="C5" s="8" t="s">
        <v>735</v>
      </c>
      <c r="D5" s="7" t="s">
        <v>1587</v>
      </c>
      <c r="E5" s="9">
        <v>3.7776999999999998</v>
      </c>
      <c r="F5" s="7" t="s">
        <v>28</v>
      </c>
      <c r="G5" s="7" t="s">
        <v>534</v>
      </c>
      <c r="H5" s="7" t="s">
        <v>30</v>
      </c>
      <c r="I5" s="10">
        <v>27698.92</v>
      </c>
      <c r="J5" s="7" t="s">
        <v>5</v>
      </c>
      <c r="K5" s="7" t="s">
        <v>6</v>
      </c>
    </row>
    <row r="6" spans="1:11" x14ac:dyDescent="0.25">
      <c r="A6" s="90" t="s">
        <v>1523</v>
      </c>
      <c r="B6" s="90">
        <v>4</v>
      </c>
      <c r="C6" s="90"/>
      <c r="D6" s="90"/>
      <c r="E6" s="90"/>
      <c r="F6" s="91"/>
      <c r="G6" s="92"/>
      <c r="H6" s="93"/>
      <c r="I6" s="94">
        <f>SUM(I2:I5)</f>
        <v>222993.51</v>
      </c>
      <c r="J6" s="94"/>
      <c r="K6" s="90"/>
    </row>
    <row r="8" spans="1:11" x14ac:dyDescent="0.25">
      <c r="C8" s="143" t="s">
        <v>1524</v>
      </c>
      <c r="D8" s="144"/>
      <c r="E8" s="144"/>
      <c r="F8" s="144"/>
      <c r="G8" s="144"/>
      <c r="H8" s="144"/>
      <c r="I8" s="145"/>
    </row>
    <row r="9" spans="1:11" ht="30" x14ac:dyDescent="0.25">
      <c r="C9" s="95" t="s">
        <v>809</v>
      </c>
      <c r="D9" s="95" t="s">
        <v>819</v>
      </c>
      <c r="E9" s="96" t="s">
        <v>811</v>
      </c>
      <c r="F9" s="95" t="s">
        <v>42</v>
      </c>
      <c r="G9" s="97" t="s">
        <v>6</v>
      </c>
      <c r="H9" s="98" t="s">
        <v>1525</v>
      </c>
      <c r="I9" s="99" t="s">
        <v>812</v>
      </c>
    </row>
    <row r="10" spans="1:11" x14ac:dyDescent="0.25">
      <c r="C10" s="100" t="s">
        <v>814</v>
      </c>
      <c r="D10" s="101">
        <v>0</v>
      </c>
      <c r="E10" s="101">
        <v>0</v>
      </c>
      <c r="F10" s="101">
        <v>0</v>
      </c>
      <c r="G10" s="102">
        <v>0</v>
      </c>
      <c r="H10" s="103">
        <v>0</v>
      </c>
      <c r="I10" s="61">
        <v>0</v>
      </c>
    </row>
    <row r="11" spans="1:11" x14ac:dyDescent="0.25">
      <c r="C11" s="100" t="s">
        <v>815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816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0" t="s">
        <v>817</v>
      </c>
      <c r="D13" s="101">
        <v>0</v>
      </c>
      <c r="E13" s="101">
        <v>0</v>
      </c>
      <c r="F13" s="101">
        <v>0</v>
      </c>
      <c r="G13" s="102">
        <v>4</v>
      </c>
      <c r="H13" s="103">
        <v>222993.51</v>
      </c>
      <c r="I13" s="61">
        <v>0</v>
      </c>
    </row>
    <row r="14" spans="1:11" x14ac:dyDescent="0.25">
      <c r="C14" s="100" t="s">
        <v>1526</v>
      </c>
      <c r="D14" s="101">
        <v>0</v>
      </c>
      <c r="E14" s="101">
        <v>0</v>
      </c>
      <c r="F14" s="101">
        <v>0</v>
      </c>
      <c r="G14" s="102">
        <v>0</v>
      </c>
      <c r="H14" s="103">
        <v>0</v>
      </c>
      <c r="I14" s="61">
        <v>0</v>
      </c>
    </row>
    <row r="15" spans="1:11" x14ac:dyDescent="0.25">
      <c r="C15" s="100" t="s">
        <v>550</v>
      </c>
      <c r="D15" s="101">
        <v>0</v>
      </c>
      <c r="E15" s="101">
        <v>0</v>
      </c>
      <c r="F15" s="101">
        <v>0</v>
      </c>
      <c r="G15" s="102">
        <v>0</v>
      </c>
      <c r="H15" s="103">
        <v>0</v>
      </c>
      <c r="I15" s="61">
        <v>0</v>
      </c>
    </row>
    <row r="16" spans="1:11" x14ac:dyDescent="0.25">
      <c r="C16" s="104" t="s">
        <v>818</v>
      </c>
      <c r="D16" s="105">
        <f>SUM(D10:D15)</f>
        <v>0</v>
      </c>
      <c r="E16" s="105">
        <f>SUM(E10:E15)</f>
        <v>0</v>
      </c>
      <c r="F16" s="105">
        <f>SUM(F10:F15)</f>
        <v>0</v>
      </c>
      <c r="G16" s="105">
        <f t="shared" ref="G16:I16" si="0">SUM(G10:G15)</f>
        <v>4</v>
      </c>
      <c r="H16" s="106">
        <f t="shared" si="0"/>
        <v>222993.51</v>
      </c>
      <c r="I16" s="105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75AD-42EC-4250-824D-18703671AFE4}">
  <dimension ref="A1:G18"/>
  <sheetViews>
    <sheetView tabSelected="1" workbookViewId="0">
      <selection activeCell="E3" sqref="E3"/>
    </sheetView>
  </sheetViews>
  <sheetFormatPr defaultColWidth="20.42578125" defaultRowHeight="15" x14ac:dyDescent="0.25"/>
  <sheetData>
    <row r="1" spans="1:7" x14ac:dyDescent="0.25">
      <c r="A1" s="130" t="s">
        <v>808</v>
      </c>
      <c r="B1" s="131"/>
      <c r="C1" s="131"/>
      <c r="D1" s="131"/>
      <c r="E1" s="131"/>
      <c r="F1" s="131"/>
      <c r="G1" s="131"/>
    </row>
    <row r="2" spans="1:7" ht="25.5" x14ac:dyDescent="0.25">
      <c r="A2" s="15" t="s">
        <v>809</v>
      </c>
      <c r="B2" s="16" t="s">
        <v>810</v>
      </c>
      <c r="C2" s="16" t="s">
        <v>811</v>
      </c>
      <c r="D2" s="16" t="s">
        <v>42</v>
      </c>
      <c r="E2" s="16" t="s">
        <v>6</v>
      </c>
      <c r="F2" s="16" t="s">
        <v>812</v>
      </c>
      <c r="G2" s="17" t="s">
        <v>813</v>
      </c>
    </row>
    <row r="3" spans="1:7" x14ac:dyDescent="0.25">
      <c r="A3" s="18" t="s">
        <v>814</v>
      </c>
      <c r="B3" s="19">
        <v>0</v>
      </c>
      <c r="C3" s="19">
        <v>0</v>
      </c>
      <c r="D3" s="20">
        <v>10</v>
      </c>
      <c r="E3" s="19">
        <v>47</v>
      </c>
      <c r="F3" s="19">
        <v>0</v>
      </c>
      <c r="G3" s="19">
        <f>SUM(B3:F3)</f>
        <v>57</v>
      </c>
    </row>
    <row r="4" spans="1:7" x14ac:dyDescent="0.25">
      <c r="A4" s="18" t="s">
        <v>815</v>
      </c>
      <c r="B4" s="19">
        <v>0</v>
      </c>
      <c r="C4" s="19">
        <v>0</v>
      </c>
      <c r="D4" s="21">
        <v>0</v>
      </c>
      <c r="E4" s="21">
        <v>0</v>
      </c>
      <c r="F4" s="19">
        <v>0</v>
      </c>
      <c r="G4" s="19">
        <f>SUM(B4:F4)</f>
        <v>0</v>
      </c>
    </row>
    <row r="5" spans="1:7" x14ac:dyDescent="0.25">
      <c r="A5" s="18" t="s">
        <v>816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f>SUM(B5:F5)</f>
        <v>0</v>
      </c>
    </row>
    <row r="6" spans="1:7" x14ac:dyDescent="0.25">
      <c r="A6" s="18" t="s">
        <v>817</v>
      </c>
      <c r="B6" s="19">
        <v>0</v>
      </c>
      <c r="C6" s="19">
        <v>0</v>
      </c>
      <c r="D6" s="19">
        <v>41</v>
      </c>
      <c r="E6" s="19">
        <v>158</v>
      </c>
      <c r="F6" s="19">
        <v>0</v>
      </c>
      <c r="G6" s="19">
        <f>SUM(B6:F6)</f>
        <v>199</v>
      </c>
    </row>
    <row r="7" spans="1:7" x14ac:dyDescent="0.25">
      <c r="A7" s="18" t="s">
        <v>550</v>
      </c>
      <c r="B7" s="19">
        <v>0</v>
      </c>
      <c r="C7" s="19">
        <v>0</v>
      </c>
      <c r="D7" s="19">
        <v>0</v>
      </c>
      <c r="E7" s="19">
        <v>3</v>
      </c>
      <c r="F7" s="19">
        <v>0</v>
      </c>
      <c r="G7" s="19">
        <f>SUM(B7:F7)</f>
        <v>3</v>
      </c>
    </row>
    <row r="8" spans="1:7" x14ac:dyDescent="0.25">
      <c r="A8" s="108" t="s">
        <v>818</v>
      </c>
      <c r="B8" s="107">
        <f t="shared" ref="B8:E8" si="0">SUM(B3:B7)</f>
        <v>0</v>
      </c>
      <c r="C8" s="107">
        <f>SUM(C3:C7)</f>
        <v>0</v>
      </c>
      <c r="D8" s="107">
        <f>SUM(D3:D7)</f>
        <v>51</v>
      </c>
      <c r="E8" s="107">
        <f t="shared" si="0"/>
        <v>208</v>
      </c>
      <c r="F8" s="107">
        <f>SUM(F3:F7)</f>
        <v>0</v>
      </c>
      <c r="G8" s="107">
        <f t="shared" ref="G8" si="1">SUM(B8:F8)</f>
        <v>259</v>
      </c>
    </row>
    <row r="9" spans="1:7" x14ac:dyDescent="0.25">
      <c r="A9" s="22"/>
      <c r="B9" s="23"/>
      <c r="C9" s="23"/>
      <c r="D9" s="23"/>
      <c r="E9" s="23"/>
      <c r="F9" s="23"/>
      <c r="G9" s="23"/>
    </row>
    <row r="10" spans="1:7" x14ac:dyDescent="0.25">
      <c r="A10" s="22"/>
      <c r="B10" s="23"/>
      <c r="C10" s="23"/>
      <c r="D10" s="23"/>
      <c r="E10" s="23"/>
      <c r="F10" s="23"/>
      <c r="G10" s="23"/>
    </row>
    <row r="11" spans="1:7" x14ac:dyDescent="0.25">
      <c r="A11" s="130" t="s">
        <v>1748</v>
      </c>
      <c r="B11" s="131"/>
      <c r="C11" s="131"/>
      <c r="D11" s="131"/>
      <c r="E11" s="131"/>
      <c r="F11" s="131"/>
      <c r="G11" s="131"/>
    </row>
    <row r="12" spans="1:7" ht="25.5" x14ac:dyDescent="0.25">
      <c r="A12" s="15" t="s">
        <v>809</v>
      </c>
      <c r="B12" s="16" t="s">
        <v>819</v>
      </c>
      <c r="C12" s="16" t="s">
        <v>811</v>
      </c>
      <c r="D12" s="16" t="s">
        <v>42</v>
      </c>
      <c r="E12" s="16" t="s">
        <v>6</v>
      </c>
      <c r="F12" s="16" t="s">
        <v>812</v>
      </c>
      <c r="G12" s="17" t="s">
        <v>813</v>
      </c>
    </row>
    <row r="13" spans="1:7" x14ac:dyDescent="0.25">
      <c r="A13" s="18" t="s">
        <v>814</v>
      </c>
      <c r="B13" s="110">
        <v>0</v>
      </c>
      <c r="C13" s="110">
        <v>0</v>
      </c>
      <c r="D13" s="110">
        <v>2320132.86</v>
      </c>
      <c r="E13" s="110">
        <v>19661110.399999999</v>
      </c>
      <c r="F13" s="110">
        <v>0</v>
      </c>
      <c r="G13" s="111">
        <f>SUM(B13:F13)</f>
        <v>21981243.259999998</v>
      </c>
    </row>
    <row r="14" spans="1:7" x14ac:dyDescent="0.25">
      <c r="A14" s="18" t="s">
        <v>815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f>SUM(B14:F14)</f>
        <v>0</v>
      </c>
    </row>
    <row r="15" spans="1:7" x14ac:dyDescent="0.25">
      <c r="A15" s="18" t="s">
        <v>816</v>
      </c>
      <c r="B15" s="110">
        <v>0</v>
      </c>
      <c r="C15" s="110">
        <v>0</v>
      </c>
      <c r="D15" s="112">
        <v>0</v>
      </c>
      <c r="E15" s="112">
        <v>0</v>
      </c>
      <c r="F15" s="112">
        <v>0</v>
      </c>
      <c r="G15" s="110">
        <f>SUM(B15:F15)</f>
        <v>0</v>
      </c>
    </row>
    <row r="16" spans="1:7" x14ac:dyDescent="0.25">
      <c r="A16" s="18" t="s">
        <v>817</v>
      </c>
      <c r="B16" s="110">
        <v>0</v>
      </c>
      <c r="C16" s="110">
        <v>0</v>
      </c>
      <c r="D16" s="113">
        <v>421984.29</v>
      </c>
      <c r="E16" s="110">
        <v>2268077.38</v>
      </c>
      <c r="F16" s="110">
        <v>0</v>
      </c>
      <c r="G16" s="111">
        <f>SUM(B16:F16)</f>
        <v>2690061.67</v>
      </c>
    </row>
    <row r="17" spans="1:7" x14ac:dyDescent="0.25">
      <c r="A17" s="18" t="s">
        <v>550</v>
      </c>
      <c r="B17" s="110">
        <v>0</v>
      </c>
      <c r="C17" s="110">
        <v>0</v>
      </c>
      <c r="D17" s="113">
        <v>0</v>
      </c>
      <c r="E17" s="113">
        <v>71003.19</v>
      </c>
      <c r="F17" s="113">
        <v>0</v>
      </c>
      <c r="G17" s="111">
        <f>SUM(B17:F17)</f>
        <v>71003.19</v>
      </c>
    </row>
    <row r="18" spans="1:7" x14ac:dyDescent="0.25">
      <c r="A18" s="108" t="s">
        <v>818</v>
      </c>
      <c r="B18" s="109">
        <f t="shared" ref="B18:F18" si="2">SUM(B13:B17)</f>
        <v>0</v>
      </c>
      <c r="C18" s="109">
        <f t="shared" si="2"/>
        <v>0</v>
      </c>
      <c r="D18" s="109">
        <f t="shared" si="2"/>
        <v>2742117.15</v>
      </c>
      <c r="E18" s="109">
        <f t="shared" si="2"/>
        <v>22000190.969999999</v>
      </c>
      <c r="F18" s="109">
        <f t="shared" si="2"/>
        <v>0</v>
      </c>
      <c r="G18" s="109">
        <f t="shared" ref="G18" si="3">SUM(B18:F18)</f>
        <v>24742308.119999997</v>
      </c>
    </row>
  </sheetData>
  <mergeCells count="2">
    <mergeCell ref="A1:G1"/>
    <mergeCell ref="A11:G1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FEF9-C745-4E8D-AD56-F008C7E25D01}">
  <dimension ref="A1:K20"/>
  <sheetViews>
    <sheetView workbookViewId="0">
      <selection activeCell="J15" sqref="J15"/>
    </sheetView>
  </sheetViews>
  <sheetFormatPr defaultColWidth="20.5703125" defaultRowHeight="15" x14ac:dyDescent="0.25"/>
  <cols>
    <col min="1" max="1" width="20" bestFit="1" customWidth="1"/>
    <col min="2" max="2" width="9.140625" bestFit="1" customWidth="1"/>
    <col min="3" max="3" width="20.28515625" bestFit="1" customWidth="1"/>
    <col min="4" max="4" width="22.7109375" bestFit="1" customWidth="1"/>
    <col min="5" max="5" width="6.5703125" bestFit="1" customWidth="1"/>
    <col min="6" max="6" width="10.140625" bestFit="1" customWidth="1"/>
    <col min="7" max="7" width="18.8554687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56</v>
      </c>
      <c r="B2" s="7" t="s">
        <v>57</v>
      </c>
      <c r="C2" s="8" t="s">
        <v>725</v>
      </c>
      <c r="D2" s="7" t="s">
        <v>58</v>
      </c>
      <c r="E2" s="9">
        <v>3.9039999999999999</v>
      </c>
      <c r="F2" s="7" t="s">
        <v>59</v>
      </c>
      <c r="G2" s="7" t="s">
        <v>60</v>
      </c>
      <c r="H2" s="7" t="s">
        <v>61</v>
      </c>
      <c r="I2" s="10">
        <v>8588.7999999999993</v>
      </c>
      <c r="J2" s="7" t="s">
        <v>5</v>
      </c>
      <c r="K2" s="7" t="s">
        <v>6</v>
      </c>
    </row>
    <row r="3" spans="1:11" ht="25.5" x14ac:dyDescent="0.25">
      <c r="A3" s="7" t="s">
        <v>502</v>
      </c>
      <c r="B3" s="7" t="s">
        <v>57</v>
      </c>
      <c r="C3" s="8" t="s">
        <v>756</v>
      </c>
      <c r="D3" s="7" t="s">
        <v>503</v>
      </c>
      <c r="E3" s="9">
        <v>4.0179999999999998</v>
      </c>
      <c r="F3" s="7" t="s">
        <v>232</v>
      </c>
      <c r="G3" s="7" t="s">
        <v>504</v>
      </c>
      <c r="H3" s="7" t="s">
        <v>505</v>
      </c>
      <c r="I3" s="10">
        <v>3411.28</v>
      </c>
      <c r="J3" s="7" t="s">
        <v>5</v>
      </c>
      <c r="K3" s="7" t="s">
        <v>6</v>
      </c>
    </row>
    <row r="4" spans="1:11" x14ac:dyDescent="0.25">
      <c r="A4" s="7" t="s">
        <v>506</v>
      </c>
      <c r="B4" s="7" t="s">
        <v>57</v>
      </c>
      <c r="C4" s="8" t="s">
        <v>718</v>
      </c>
      <c r="D4" s="7" t="s">
        <v>507</v>
      </c>
      <c r="E4" s="9">
        <v>4.1689999999999996</v>
      </c>
      <c r="F4" s="7" t="s">
        <v>140</v>
      </c>
      <c r="G4" s="7" t="s">
        <v>508</v>
      </c>
      <c r="H4" s="7" t="s">
        <v>451</v>
      </c>
      <c r="I4" s="10">
        <v>2084.5</v>
      </c>
      <c r="J4" s="7" t="s">
        <v>5</v>
      </c>
      <c r="K4" s="7" t="s">
        <v>6</v>
      </c>
    </row>
    <row r="5" spans="1:11" ht="25.5" x14ac:dyDescent="0.25">
      <c r="A5" s="7" t="s">
        <v>557</v>
      </c>
      <c r="B5" s="7" t="s">
        <v>57</v>
      </c>
      <c r="C5" s="8" t="s">
        <v>768</v>
      </c>
      <c r="D5" s="7" t="s">
        <v>558</v>
      </c>
      <c r="E5" s="9">
        <v>3.8660000000000001</v>
      </c>
      <c r="F5" s="7" t="s">
        <v>183</v>
      </c>
      <c r="G5" s="7" t="s">
        <v>559</v>
      </c>
      <c r="H5" s="7" t="s">
        <v>560</v>
      </c>
      <c r="I5" s="10">
        <v>235401.74</v>
      </c>
      <c r="J5" s="7" t="s">
        <v>561</v>
      </c>
      <c r="K5" s="7" t="s">
        <v>6</v>
      </c>
    </row>
    <row r="6" spans="1:11" ht="25.5" x14ac:dyDescent="0.25">
      <c r="A6" s="7" t="s">
        <v>572</v>
      </c>
      <c r="B6" s="7" t="s">
        <v>57</v>
      </c>
      <c r="C6" s="8" t="s">
        <v>773</v>
      </c>
      <c r="D6" s="7" t="s">
        <v>573</v>
      </c>
      <c r="E6" s="9">
        <v>3.79</v>
      </c>
      <c r="F6" s="7" t="s">
        <v>574</v>
      </c>
      <c r="G6" s="7" t="s">
        <v>575</v>
      </c>
      <c r="H6" s="7" t="s">
        <v>576</v>
      </c>
      <c r="I6" s="10">
        <v>18393.02</v>
      </c>
      <c r="J6" s="7" t="s">
        <v>561</v>
      </c>
      <c r="K6" s="7" t="s">
        <v>6</v>
      </c>
    </row>
    <row r="7" spans="1:11" ht="25.5" x14ac:dyDescent="0.25">
      <c r="A7" s="7" t="s">
        <v>652</v>
      </c>
      <c r="B7" s="7" t="s">
        <v>57</v>
      </c>
      <c r="C7" s="8" t="s">
        <v>773</v>
      </c>
      <c r="D7" s="7" t="s">
        <v>653</v>
      </c>
      <c r="E7" s="9">
        <v>3.8319999999999999</v>
      </c>
      <c r="F7" s="7" t="s">
        <v>574</v>
      </c>
      <c r="G7" s="7" t="s">
        <v>654</v>
      </c>
      <c r="H7" s="7" t="s">
        <v>576</v>
      </c>
      <c r="I7" s="10">
        <v>34614.910000000003</v>
      </c>
      <c r="J7" s="7" t="s">
        <v>561</v>
      </c>
      <c r="K7" s="7" t="s">
        <v>6</v>
      </c>
    </row>
    <row r="8" spans="1:11" ht="25.5" x14ac:dyDescent="0.25">
      <c r="A8" s="7" t="s">
        <v>652</v>
      </c>
      <c r="B8" s="7" t="s">
        <v>57</v>
      </c>
      <c r="C8" s="8" t="s">
        <v>773</v>
      </c>
      <c r="D8" s="7" t="s">
        <v>655</v>
      </c>
      <c r="E8" s="9">
        <v>3.8319999999999999</v>
      </c>
      <c r="F8" s="7" t="s">
        <v>574</v>
      </c>
      <c r="G8" s="7" t="s">
        <v>654</v>
      </c>
      <c r="H8" s="7" t="s">
        <v>576</v>
      </c>
      <c r="I8" s="10">
        <v>109767.02</v>
      </c>
      <c r="J8" s="7" t="s">
        <v>561</v>
      </c>
      <c r="K8" s="7" t="s">
        <v>6</v>
      </c>
    </row>
    <row r="9" spans="1:11" ht="38.25" x14ac:dyDescent="0.25">
      <c r="A9" s="7" t="s">
        <v>656</v>
      </c>
      <c r="B9" s="7" t="s">
        <v>57</v>
      </c>
      <c r="C9" s="8" t="s">
        <v>791</v>
      </c>
      <c r="D9" s="7" t="s">
        <v>657</v>
      </c>
      <c r="E9" s="9">
        <v>3.7662</v>
      </c>
      <c r="F9" s="7" t="s">
        <v>658</v>
      </c>
      <c r="G9" s="7" t="s">
        <v>659</v>
      </c>
      <c r="H9" s="7" t="s">
        <v>660</v>
      </c>
      <c r="I9" s="10">
        <v>382517.86</v>
      </c>
      <c r="J9" s="7" t="s">
        <v>561</v>
      </c>
      <c r="K9" s="7" t="s">
        <v>42</v>
      </c>
    </row>
    <row r="10" spans="1:11" x14ac:dyDescent="0.25">
      <c r="A10" s="90" t="s">
        <v>1523</v>
      </c>
      <c r="B10" s="90">
        <v>8</v>
      </c>
      <c r="C10" s="90"/>
      <c r="D10" s="90"/>
      <c r="E10" s="90"/>
      <c r="F10" s="91"/>
      <c r="G10" s="92"/>
      <c r="H10" s="93"/>
      <c r="I10" s="94">
        <f>SUM(I2:I9)</f>
        <v>794779.13</v>
      </c>
      <c r="J10" s="94"/>
      <c r="K10" s="90"/>
    </row>
    <row r="12" spans="1:11" x14ac:dyDescent="0.25">
      <c r="C12" s="143" t="s">
        <v>1524</v>
      </c>
      <c r="D12" s="144"/>
      <c r="E12" s="144"/>
      <c r="F12" s="144"/>
      <c r="G12" s="144"/>
      <c r="H12" s="144"/>
      <c r="I12" s="145"/>
    </row>
    <row r="13" spans="1:11" ht="30" x14ac:dyDescent="0.25">
      <c r="C13" s="95" t="s">
        <v>809</v>
      </c>
      <c r="D13" s="95" t="s">
        <v>819</v>
      </c>
      <c r="E13" s="96" t="s">
        <v>811</v>
      </c>
      <c r="F13" s="95" t="s">
        <v>42</v>
      </c>
      <c r="G13" s="97" t="s">
        <v>6</v>
      </c>
      <c r="H13" s="98" t="s">
        <v>1525</v>
      </c>
      <c r="I13" s="99" t="s">
        <v>812</v>
      </c>
    </row>
    <row r="14" spans="1:11" x14ac:dyDescent="0.25">
      <c r="C14" s="100" t="s">
        <v>814</v>
      </c>
      <c r="D14" s="101">
        <v>0</v>
      </c>
      <c r="E14" s="101">
        <v>0</v>
      </c>
      <c r="F14" s="101">
        <v>1</v>
      </c>
      <c r="G14" s="102">
        <v>4</v>
      </c>
      <c r="H14" s="103">
        <v>780694.55</v>
      </c>
      <c r="I14" s="61">
        <v>0</v>
      </c>
    </row>
    <row r="15" spans="1:11" x14ac:dyDescent="0.25">
      <c r="C15" s="100" t="s">
        <v>815</v>
      </c>
      <c r="D15" s="101">
        <v>0</v>
      </c>
      <c r="E15" s="101">
        <v>0</v>
      </c>
      <c r="F15" s="101">
        <v>0</v>
      </c>
      <c r="G15" s="102">
        <v>0</v>
      </c>
      <c r="H15" s="103">
        <v>0</v>
      </c>
      <c r="I15" s="61">
        <v>0</v>
      </c>
    </row>
    <row r="16" spans="1:11" x14ac:dyDescent="0.25">
      <c r="C16" s="100" t="s">
        <v>816</v>
      </c>
      <c r="D16" s="101">
        <v>0</v>
      </c>
      <c r="E16" s="101">
        <v>0</v>
      </c>
      <c r="F16" s="101">
        <v>0</v>
      </c>
      <c r="G16" s="102">
        <v>0</v>
      </c>
      <c r="H16" s="103">
        <v>0</v>
      </c>
      <c r="I16" s="61">
        <v>0</v>
      </c>
    </row>
    <row r="17" spans="3:9" x14ac:dyDescent="0.25">
      <c r="C17" s="100" t="s">
        <v>817</v>
      </c>
      <c r="D17" s="101">
        <v>0</v>
      </c>
      <c r="E17" s="101">
        <v>0</v>
      </c>
      <c r="F17" s="101">
        <v>0</v>
      </c>
      <c r="G17" s="102">
        <v>3</v>
      </c>
      <c r="H17" s="103">
        <v>14084.58</v>
      </c>
      <c r="I17" s="61">
        <v>0</v>
      </c>
    </row>
    <row r="18" spans="3:9" x14ac:dyDescent="0.25">
      <c r="C18" s="100" t="s">
        <v>1526</v>
      </c>
      <c r="D18" s="101">
        <v>0</v>
      </c>
      <c r="E18" s="101">
        <v>0</v>
      </c>
      <c r="F18" s="101">
        <v>0</v>
      </c>
      <c r="G18" s="102">
        <v>0</v>
      </c>
      <c r="H18" s="103">
        <v>0</v>
      </c>
      <c r="I18" s="61">
        <v>0</v>
      </c>
    </row>
    <row r="19" spans="3:9" x14ac:dyDescent="0.25">
      <c r="C19" s="100" t="s">
        <v>550</v>
      </c>
      <c r="D19" s="101">
        <v>0</v>
      </c>
      <c r="E19" s="101">
        <v>0</v>
      </c>
      <c r="F19" s="101">
        <v>0</v>
      </c>
      <c r="G19" s="102">
        <v>0</v>
      </c>
      <c r="H19" s="103">
        <v>0</v>
      </c>
      <c r="I19" s="61">
        <v>0</v>
      </c>
    </row>
    <row r="20" spans="3:9" x14ac:dyDescent="0.25">
      <c r="C20" s="104" t="s">
        <v>818</v>
      </c>
      <c r="D20" s="105">
        <f>SUM(D14:D19)</f>
        <v>0</v>
      </c>
      <c r="E20" s="105">
        <f>SUM(E14:E19)</f>
        <v>0</v>
      </c>
      <c r="F20" s="105">
        <f>SUM(F14:F19)</f>
        <v>1</v>
      </c>
      <c r="G20" s="105">
        <f t="shared" ref="G20:I20" si="0">SUM(G14:G19)</f>
        <v>7</v>
      </c>
      <c r="H20" s="106">
        <f t="shared" si="0"/>
        <v>794779.13</v>
      </c>
      <c r="I20" s="105">
        <f t="shared" si="0"/>
        <v>0</v>
      </c>
    </row>
  </sheetData>
  <autoFilter ref="A1:K10" xr:uid="{19CA8A08-1577-4BD5-A6AF-AB7B391C42C9}"/>
  <mergeCells count="1">
    <mergeCell ref="C12:I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BA8C-3D61-4191-A748-69E01F909385}">
  <dimension ref="A1:K20"/>
  <sheetViews>
    <sheetView topLeftCell="A7" workbookViewId="0">
      <selection activeCell="G15" sqref="G15"/>
    </sheetView>
  </sheetViews>
  <sheetFormatPr defaultColWidth="22.42578125" defaultRowHeight="15" x14ac:dyDescent="0.25"/>
  <cols>
    <col min="1" max="1" width="20" bestFit="1" customWidth="1"/>
    <col min="2" max="2" width="9.140625" bestFit="1" customWidth="1"/>
    <col min="3" max="3" width="22.28515625" bestFit="1" customWidth="1"/>
    <col min="5" max="5" width="7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553</v>
      </c>
      <c r="B2" s="7" t="s">
        <v>554</v>
      </c>
      <c r="C2" s="8" t="s">
        <v>767</v>
      </c>
      <c r="D2" s="7" t="s">
        <v>555</v>
      </c>
      <c r="E2" s="14">
        <v>4.343</v>
      </c>
      <c r="F2" s="7" t="s">
        <v>87</v>
      </c>
      <c r="G2" s="7" t="s">
        <v>556</v>
      </c>
      <c r="H2" s="7" t="s">
        <v>90</v>
      </c>
      <c r="I2" s="10">
        <v>38552.629999999997</v>
      </c>
      <c r="J2" s="7" t="s">
        <v>550</v>
      </c>
      <c r="K2" s="7" t="s">
        <v>6</v>
      </c>
    </row>
    <row r="3" spans="1:11" ht="25.5" x14ac:dyDescent="0.25">
      <c r="A3" s="7" t="s">
        <v>586</v>
      </c>
      <c r="B3" s="7" t="s">
        <v>554</v>
      </c>
      <c r="C3" s="8" t="s">
        <v>774</v>
      </c>
      <c r="D3" s="7" t="s">
        <v>587</v>
      </c>
      <c r="E3" s="9">
        <v>3.8260000000000001</v>
      </c>
      <c r="F3" s="7" t="s">
        <v>85</v>
      </c>
      <c r="G3" s="7" t="s">
        <v>588</v>
      </c>
      <c r="H3" s="7" t="s">
        <v>87</v>
      </c>
      <c r="I3" s="10">
        <v>6239.28</v>
      </c>
      <c r="J3" s="7" t="s">
        <v>561</v>
      </c>
      <c r="K3" s="7" t="s">
        <v>42</v>
      </c>
    </row>
    <row r="4" spans="1:11" ht="25.5" x14ac:dyDescent="0.25">
      <c r="A4" s="7" t="s">
        <v>593</v>
      </c>
      <c r="B4" s="7" t="s">
        <v>554</v>
      </c>
      <c r="C4" s="8" t="s">
        <v>776</v>
      </c>
      <c r="D4" s="7" t="s">
        <v>594</v>
      </c>
      <c r="E4" s="9">
        <v>3.9512999999999998</v>
      </c>
      <c r="F4" s="7" t="s">
        <v>14</v>
      </c>
      <c r="G4" s="7" t="s">
        <v>595</v>
      </c>
      <c r="H4" s="7" t="s">
        <v>16</v>
      </c>
      <c r="I4" s="10">
        <v>11068.3</v>
      </c>
      <c r="J4" s="7" t="s">
        <v>561</v>
      </c>
      <c r="K4" s="7" t="s">
        <v>42</v>
      </c>
    </row>
    <row r="5" spans="1:11" ht="25.5" x14ac:dyDescent="0.25">
      <c r="A5" s="7" t="s">
        <v>661</v>
      </c>
      <c r="B5" s="7" t="s">
        <v>554</v>
      </c>
      <c r="C5" s="8" t="s">
        <v>792</v>
      </c>
      <c r="D5" s="7" t="s">
        <v>662</v>
      </c>
      <c r="E5" s="9">
        <v>3.9961000000000002</v>
      </c>
      <c r="F5" s="7" t="s">
        <v>230</v>
      </c>
      <c r="G5" s="7" t="s">
        <v>663</v>
      </c>
      <c r="H5" s="7" t="s">
        <v>232</v>
      </c>
      <c r="I5" s="10">
        <v>156142.60999999999</v>
      </c>
      <c r="J5" s="7" t="s">
        <v>561</v>
      </c>
      <c r="K5" s="7" t="s">
        <v>6</v>
      </c>
    </row>
    <row r="6" spans="1:11" ht="25.5" x14ac:dyDescent="0.25">
      <c r="A6" s="7" t="s">
        <v>676</v>
      </c>
      <c r="B6" s="7" t="s">
        <v>554</v>
      </c>
      <c r="C6" s="8" t="s">
        <v>795</v>
      </c>
      <c r="D6" s="7" t="s">
        <v>677</v>
      </c>
      <c r="E6" s="9">
        <v>3.8730000000000002</v>
      </c>
      <c r="F6" s="7" t="s">
        <v>563</v>
      </c>
      <c r="G6" s="7" t="s">
        <v>678</v>
      </c>
      <c r="H6" s="7" t="s">
        <v>543</v>
      </c>
      <c r="I6" s="10">
        <v>201396</v>
      </c>
      <c r="J6" s="7" t="s">
        <v>561</v>
      </c>
      <c r="K6" s="7" t="s">
        <v>6</v>
      </c>
    </row>
    <row r="7" spans="1:11" x14ac:dyDescent="0.25">
      <c r="A7" s="7" t="s">
        <v>687</v>
      </c>
      <c r="B7" s="7" t="s">
        <v>554</v>
      </c>
      <c r="C7" s="8" t="s">
        <v>797</v>
      </c>
      <c r="D7" s="7" t="s">
        <v>688</v>
      </c>
      <c r="E7" s="9">
        <v>4.34</v>
      </c>
      <c r="F7" s="7" t="s">
        <v>309</v>
      </c>
      <c r="G7" s="7" t="s">
        <v>689</v>
      </c>
      <c r="H7" s="7" t="s">
        <v>81</v>
      </c>
      <c r="I7" s="10">
        <v>12737.9</v>
      </c>
      <c r="J7" s="7" t="s">
        <v>561</v>
      </c>
      <c r="K7" s="7" t="s">
        <v>42</v>
      </c>
    </row>
    <row r="8" spans="1:11" ht="25.5" x14ac:dyDescent="0.25">
      <c r="A8" s="7" t="s">
        <v>690</v>
      </c>
      <c r="B8" s="7" t="s">
        <v>554</v>
      </c>
      <c r="C8" s="8" t="s">
        <v>798</v>
      </c>
      <c r="D8" s="7" t="s">
        <v>691</v>
      </c>
      <c r="E8" s="9">
        <v>4.13</v>
      </c>
      <c r="F8" s="7" t="s">
        <v>651</v>
      </c>
      <c r="G8" s="7" t="s">
        <v>692</v>
      </c>
      <c r="H8" s="7" t="s">
        <v>693</v>
      </c>
      <c r="I8" s="10">
        <v>29200.95</v>
      </c>
      <c r="J8" s="7" t="s">
        <v>561</v>
      </c>
      <c r="K8" s="7" t="s">
        <v>6</v>
      </c>
    </row>
    <row r="9" spans="1:11" ht="25.5" x14ac:dyDescent="0.25">
      <c r="A9" s="7" t="s">
        <v>697</v>
      </c>
      <c r="B9" s="7" t="s">
        <v>554</v>
      </c>
      <c r="C9" s="8" t="s">
        <v>774</v>
      </c>
      <c r="D9" s="7" t="s">
        <v>698</v>
      </c>
      <c r="E9" s="9">
        <v>4.0785</v>
      </c>
      <c r="F9" s="7" t="s">
        <v>9</v>
      </c>
      <c r="G9" s="7" t="s">
        <v>699</v>
      </c>
      <c r="H9" s="7" t="s">
        <v>11</v>
      </c>
      <c r="I9" s="10">
        <v>4304.6099999999997</v>
      </c>
      <c r="J9" s="7" t="s">
        <v>561</v>
      </c>
      <c r="K9" s="7" t="s">
        <v>42</v>
      </c>
    </row>
    <row r="10" spans="1:11" x14ac:dyDescent="0.25">
      <c r="A10" s="90" t="s">
        <v>1523</v>
      </c>
      <c r="B10" s="90">
        <v>8</v>
      </c>
      <c r="C10" s="90"/>
      <c r="D10" s="90"/>
      <c r="E10" s="90"/>
      <c r="F10" s="91"/>
      <c r="G10" s="92"/>
      <c r="H10" s="93"/>
      <c r="I10" s="94">
        <f>SUM(I2:I9)</f>
        <v>459642.27999999997</v>
      </c>
      <c r="J10" s="94"/>
      <c r="K10" s="90"/>
    </row>
    <row r="12" spans="1:11" x14ac:dyDescent="0.25">
      <c r="C12" s="143" t="s">
        <v>1524</v>
      </c>
      <c r="D12" s="144"/>
      <c r="E12" s="144"/>
      <c r="F12" s="144"/>
      <c r="G12" s="144"/>
      <c r="H12" s="144"/>
      <c r="I12" s="145"/>
    </row>
    <row r="13" spans="1:11" ht="30" x14ac:dyDescent="0.25">
      <c r="C13" s="95" t="s">
        <v>809</v>
      </c>
      <c r="D13" s="95" t="s">
        <v>819</v>
      </c>
      <c r="E13" s="96" t="s">
        <v>811</v>
      </c>
      <c r="F13" s="95" t="s">
        <v>42</v>
      </c>
      <c r="G13" s="97" t="s">
        <v>6</v>
      </c>
      <c r="H13" s="98" t="s">
        <v>1525</v>
      </c>
      <c r="I13" s="99" t="s">
        <v>812</v>
      </c>
    </row>
    <row r="14" spans="1:11" x14ac:dyDescent="0.25">
      <c r="C14" s="100" t="s">
        <v>814</v>
      </c>
      <c r="D14" s="101">
        <v>0</v>
      </c>
      <c r="E14" s="101">
        <v>0</v>
      </c>
      <c r="F14" s="101">
        <v>4</v>
      </c>
      <c r="G14" s="102">
        <v>3</v>
      </c>
      <c r="H14" s="103">
        <v>421089.65</v>
      </c>
      <c r="I14" s="61">
        <v>0</v>
      </c>
    </row>
    <row r="15" spans="1:11" x14ac:dyDescent="0.25">
      <c r="C15" s="100" t="s">
        <v>815</v>
      </c>
      <c r="D15" s="101">
        <v>0</v>
      </c>
      <c r="E15" s="101">
        <v>0</v>
      </c>
      <c r="F15" s="101">
        <v>0</v>
      </c>
      <c r="G15" s="102">
        <v>0</v>
      </c>
      <c r="H15" s="103">
        <v>0</v>
      </c>
      <c r="I15" s="61">
        <v>0</v>
      </c>
    </row>
    <row r="16" spans="1:11" x14ac:dyDescent="0.25">
      <c r="C16" s="100" t="s">
        <v>816</v>
      </c>
      <c r="D16" s="101">
        <v>0</v>
      </c>
      <c r="E16" s="101">
        <v>0</v>
      </c>
      <c r="F16" s="101">
        <v>0</v>
      </c>
      <c r="G16" s="102">
        <v>0</v>
      </c>
      <c r="H16" s="103">
        <v>0</v>
      </c>
      <c r="I16" s="61">
        <v>0</v>
      </c>
    </row>
    <row r="17" spans="3:9" x14ac:dyDescent="0.25">
      <c r="C17" s="100" t="s">
        <v>817</v>
      </c>
      <c r="D17" s="101">
        <v>0</v>
      </c>
      <c r="E17" s="101">
        <v>0</v>
      </c>
      <c r="F17" s="101">
        <v>0</v>
      </c>
      <c r="G17" s="102">
        <v>0</v>
      </c>
      <c r="H17" s="103">
        <v>0</v>
      </c>
      <c r="I17" s="61">
        <v>0</v>
      </c>
    </row>
    <row r="18" spans="3:9" x14ac:dyDescent="0.25">
      <c r="C18" s="100" t="s">
        <v>1526</v>
      </c>
      <c r="D18" s="101">
        <v>0</v>
      </c>
      <c r="E18" s="101">
        <v>0</v>
      </c>
      <c r="F18" s="101">
        <v>0</v>
      </c>
      <c r="G18" s="102">
        <v>0</v>
      </c>
      <c r="H18" s="103">
        <v>0</v>
      </c>
      <c r="I18" s="61">
        <v>0</v>
      </c>
    </row>
    <row r="19" spans="3:9" x14ac:dyDescent="0.25">
      <c r="C19" s="100" t="s">
        <v>550</v>
      </c>
      <c r="D19" s="101">
        <v>0</v>
      </c>
      <c r="E19" s="101">
        <v>0</v>
      </c>
      <c r="F19" s="101">
        <v>0</v>
      </c>
      <c r="G19" s="102">
        <v>1</v>
      </c>
      <c r="H19" s="103">
        <v>38552.629999999997</v>
      </c>
      <c r="I19" s="61">
        <v>0</v>
      </c>
    </row>
    <row r="20" spans="3:9" x14ac:dyDescent="0.25">
      <c r="C20" s="104" t="s">
        <v>818</v>
      </c>
      <c r="D20" s="105">
        <f>SUM(D14:D19)</f>
        <v>0</v>
      </c>
      <c r="E20" s="105">
        <f>SUM(E14:E19)</f>
        <v>0</v>
      </c>
      <c r="F20" s="105">
        <f>SUM(F14:F19)</f>
        <v>4</v>
      </c>
      <c r="G20" s="105">
        <f t="shared" ref="G20:I20" si="0">SUM(G14:G19)</f>
        <v>4</v>
      </c>
      <c r="H20" s="106">
        <f t="shared" si="0"/>
        <v>459642.28</v>
      </c>
      <c r="I20" s="105">
        <f t="shared" si="0"/>
        <v>0</v>
      </c>
    </row>
  </sheetData>
  <autoFilter ref="A1:K10" xr:uid="{5719AF80-1B44-4180-A05A-976D405F02AE}"/>
  <mergeCells count="1">
    <mergeCell ref="C12:I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3720-C527-4DCA-A6AB-AD531FCCD032}">
  <dimension ref="A1:K13"/>
  <sheetViews>
    <sheetView workbookViewId="0">
      <selection activeCell="H11" sqref="H11"/>
    </sheetView>
  </sheetViews>
  <sheetFormatPr defaultColWidth="26.42578125" defaultRowHeight="15" x14ac:dyDescent="0.25"/>
  <cols>
    <col min="1" max="1" width="20" bestFit="1" customWidth="1"/>
    <col min="2" max="2" width="9.140625" bestFit="1" customWidth="1"/>
    <col min="3" max="3" width="19.42578125" bestFit="1" customWidth="1"/>
    <col min="4" max="4" width="22.42578125" bestFit="1" customWidth="1"/>
    <col min="5" max="5" width="6.5703125" bestFit="1" customWidth="1"/>
    <col min="6" max="6" width="10.140625" bestFit="1" customWidth="1"/>
    <col min="7" max="7" width="16.285156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ht="25.5" x14ac:dyDescent="0.25">
      <c r="A2" s="7" t="s">
        <v>494</v>
      </c>
      <c r="B2" s="7" t="s">
        <v>495</v>
      </c>
      <c r="C2" s="8" t="s">
        <v>738</v>
      </c>
      <c r="D2" s="7" t="s">
        <v>1612</v>
      </c>
      <c r="E2" s="9">
        <v>3.8845999999999998</v>
      </c>
      <c r="F2" s="7" t="s">
        <v>40</v>
      </c>
      <c r="G2" s="7">
        <v>15743016</v>
      </c>
      <c r="H2" s="7" t="s">
        <v>290</v>
      </c>
      <c r="I2" s="10">
        <v>9564.5</v>
      </c>
      <c r="J2" s="7" t="s">
        <v>5</v>
      </c>
      <c r="K2" s="7" t="s">
        <v>6</v>
      </c>
    </row>
    <row r="3" spans="1:11" x14ac:dyDescent="0.25">
      <c r="A3" s="90" t="s">
        <v>1523</v>
      </c>
      <c r="B3" s="90">
        <v>1</v>
      </c>
      <c r="C3" s="90"/>
      <c r="D3" s="90"/>
      <c r="E3" s="90"/>
      <c r="F3" s="91"/>
      <c r="G3" s="92"/>
      <c r="H3" s="93"/>
      <c r="I3" s="94">
        <f>SUM(I2)</f>
        <v>9564.5</v>
      </c>
      <c r="J3" s="94"/>
      <c r="K3" s="90"/>
    </row>
    <row r="5" spans="1:11" x14ac:dyDescent="0.25">
      <c r="C5" s="143" t="s">
        <v>1524</v>
      </c>
      <c r="D5" s="144"/>
      <c r="E5" s="144"/>
      <c r="F5" s="144"/>
      <c r="G5" s="144"/>
      <c r="H5" s="144"/>
      <c r="I5" s="145"/>
    </row>
    <row r="6" spans="1:11" ht="30" x14ac:dyDescent="0.25">
      <c r="C6" s="95" t="s">
        <v>809</v>
      </c>
      <c r="D6" s="95" t="s">
        <v>819</v>
      </c>
      <c r="E6" s="96" t="s">
        <v>811</v>
      </c>
      <c r="F6" s="95" t="s">
        <v>42</v>
      </c>
      <c r="G6" s="97" t="s">
        <v>6</v>
      </c>
      <c r="H6" s="98" t="s">
        <v>1525</v>
      </c>
      <c r="I6" s="99" t="s">
        <v>812</v>
      </c>
    </row>
    <row r="7" spans="1:11" x14ac:dyDescent="0.25">
      <c r="C7" s="100" t="s">
        <v>814</v>
      </c>
      <c r="D7" s="101">
        <v>0</v>
      </c>
      <c r="E7" s="101">
        <v>0</v>
      </c>
      <c r="F7" s="101">
        <v>0</v>
      </c>
      <c r="G7" s="102">
        <v>0</v>
      </c>
      <c r="H7" s="103">
        <v>0</v>
      </c>
      <c r="I7" s="61">
        <v>0</v>
      </c>
    </row>
    <row r="8" spans="1:11" x14ac:dyDescent="0.25">
      <c r="C8" s="100" t="s">
        <v>815</v>
      </c>
      <c r="D8" s="101">
        <v>0</v>
      </c>
      <c r="E8" s="101">
        <v>0</v>
      </c>
      <c r="F8" s="101">
        <v>0</v>
      </c>
      <c r="G8" s="102">
        <v>0</v>
      </c>
      <c r="H8" s="103">
        <v>0</v>
      </c>
      <c r="I8" s="61">
        <v>0</v>
      </c>
    </row>
    <row r="9" spans="1:11" x14ac:dyDescent="0.25">
      <c r="C9" s="100" t="s">
        <v>816</v>
      </c>
      <c r="D9" s="101">
        <v>0</v>
      </c>
      <c r="E9" s="101">
        <v>0</v>
      </c>
      <c r="F9" s="101">
        <v>0</v>
      </c>
      <c r="G9" s="102">
        <v>0</v>
      </c>
      <c r="H9" s="103">
        <v>0</v>
      </c>
      <c r="I9" s="61">
        <v>0</v>
      </c>
    </row>
    <row r="10" spans="1:11" x14ac:dyDescent="0.25">
      <c r="C10" s="100" t="s">
        <v>817</v>
      </c>
      <c r="D10" s="101">
        <v>0</v>
      </c>
      <c r="E10" s="101">
        <v>0</v>
      </c>
      <c r="F10" s="101">
        <v>0</v>
      </c>
      <c r="G10" s="102">
        <v>1</v>
      </c>
      <c r="H10" s="103">
        <v>9564.5</v>
      </c>
      <c r="I10" s="61">
        <v>0</v>
      </c>
    </row>
    <row r="11" spans="1:11" x14ac:dyDescent="0.25">
      <c r="C11" s="100" t="s">
        <v>1526</v>
      </c>
      <c r="D11" s="101">
        <v>0</v>
      </c>
      <c r="E11" s="101">
        <v>0</v>
      </c>
      <c r="F11" s="101">
        <v>0</v>
      </c>
      <c r="G11" s="102">
        <v>0</v>
      </c>
      <c r="H11" s="103">
        <v>0</v>
      </c>
      <c r="I11" s="61">
        <v>0</v>
      </c>
    </row>
    <row r="12" spans="1:11" x14ac:dyDescent="0.25">
      <c r="C12" s="100" t="s">
        <v>550</v>
      </c>
      <c r="D12" s="101">
        <v>0</v>
      </c>
      <c r="E12" s="101">
        <v>0</v>
      </c>
      <c r="F12" s="101">
        <v>0</v>
      </c>
      <c r="G12" s="102">
        <v>0</v>
      </c>
      <c r="H12" s="103">
        <v>0</v>
      </c>
      <c r="I12" s="61">
        <v>0</v>
      </c>
    </row>
    <row r="13" spans="1:11" x14ac:dyDescent="0.25">
      <c r="C13" s="104" t="s">
        <v>818</v>
      </c>
      <c r="D13" s="105">
        <f>SUM(D7:D12)</f>
        <v>0</v>
      </c>
      <c r="E13" s="105">
        <f>SUM(E7:E12)</f>
        <v>0</v>
      </c>
      <c r="F13" s="105">
        <f>SUM(F7:F12)</f>
        <v>0</v>
      </c>
      <c r="G13" s="105">
        <f t="shared" ref="G13:I13" si="0">SUM(G7:G12)</f>
        <v>1</v>
      </c>
      <c r="H13" s="106">
        <f t="shared" si="0"/>
        <v>9564.5</v>
      </c>
      <c r="I13" s="105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0AF7-F051-4FF5-9431-D6EBEEA63D8C}">
  <dimension ref="A1:K116"/>
  <sheetViews>
    <sheetView topLeftCell="A101" workbookViewId="0">
      <selection activeCell="I2" sqref="I2:I104"/>
    </sheetView>
  </sheetViews>
  <sheetFormatPr defaultColWidth="26.7109375" defaultRowHeight="15" x14ac:dyDescent="0.25"/>
  <cols>
    <col min="1" max="1" width="20" bestFit="1" customWidth="1"/>
    <col min="2" max="2" width="9.140625" bestFit="1" customWidth="1"/>
    <col min="4" max="4" width="14.42578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7" t="s">
        <v>22</v>
      </c>
      <c r="B2" s="7" t="s">
        <v>23</v>
      </c>
      <c r="C2" s="8" t="s">
        <v>717</v>
      </c>
      <c r="D2" s="7" t="s">
        <v>1718</v>
      </c>
      <c r="E2" s="9">
        <v>3.8610000000000002</v>
      </c>
      <c r="F2" s="7" t="s">
        <v>24</v>
      </c>
      <c r="G2" s="7" t="s">
        <v>25</v>
      </c>
      <c r="H2" s="7" t="s">
        <v>26</v>
      </c>
      <c r="I2" s="10">
        <v>6554.43</v>
      </c>
      <c r="J2" s="7" t="s">
        <v>5</v>
      </c>
      <c r="K2" s="7" t="s">
        <v>6</v>
      </c>
    </row>
    <row r="3" spans="1:11" x14ac:dyDescent="0.25">
      <c r="A3" s="7" t="s">
        <v>27</v>
      </c>
      <c r="B3" s="7" t="s">
        <v>23</v>
      </c>
      <c r="C3" s="8" t="s">
        <v>718</v>
      </c>
      <c r="D3" s="7" t="s">
        <v>1619</v>
      </c>
      <c r="E3" s="9">
        <v>3.8327</v>
      </c>
      <c r="F3" s="7" t="s">
        <v>28</v>
      </c>
      <c r="G3" s="7" t="s">
        <v>29</v>
      </c>
      <c r="H3" s="7" t="s">
        <v>30</v>
      </c>
      <c r="I3" s="10">
        <v>13797.72</v>
      </c>
      <c r="J3" s="7" t="s">
        <v>5</v>
      </c>
      <c r="K3" s="7" t="s">
        <v>6</v>
      </c>
    </row>
    <row r="4" spans="1:11" x14ac:dyDescent="0.25">
      <c r="A4" s="7" t="s">
        <v>35</v>
      </c>
      <c r="B4" s="7" t="s">
        <v>23</v>
      </c>
      <c r="C4" s="8" t="s">
        <v>720</v>
      </c>
      <c r="D4" s="7" t="s">
        <v>1620</v>
      </c>
      <c r="E4" s="9">
        <v>5.1978999999999997</v>
      </c>
      <c r="F4" s="7" t="s">
        <v>36</v>
      </c>
      <c r="G4" s="7" t="s">
        <v>37</v>
      </c>
      <c r="H4" s="7" t="s">
        <v>38</v>
      </c>
      <c r="I4" s="10">
        <v>7277.06</v>
      </c>
      <c r="J4" s="7" t="s">
        <v>5</v>
      </c>
      <c r="K4" s="7" t="s">
        <v>6</v>
      </c>
    </row>
    <row r="5" spans="1:11" x14ac:dyDescent="0.25">
      <c r="A5" s="7" t="s">
        <v>39</v>
      </c>
      <c r="B5" s="7" t="s">
        <v>23</v>
      </c>
      <c r="C5" s="8" t="s">
        <v>718</v>
      </c>
      <c r="D5" s="7" t="s">
        <v>1621</v>
      </c>
      <c r="E5" s="9">
        <v>3.8464999999999998</v>
      </c>
      <c r="F5" s="7" t="s">
        <v>40</v>
      </c>
      <c r="G5" s="7" t="s">
        <v>41</v>
      </c>
      <c r="H5" s="7" t="s">
        <v>40</v>
      </c>
      <c r="I5" s="10">
        <v>6195.09</v>
      </c>
      <c r="J5" s="7" t="s">
        <v>5</v>
      </c>
      <c r="K5" s="7" t="s">
        <v>42</v>
      </c>
    </row>
    <row r="6" spans="1:11" x14ac:dyDescent="0.25">
      <c r="A6" s="7" t="s">
        <v>39</v>
      </c>
      <c r="B6" s="7" t="s">
        <v>23</v>
      </c>
      <c r="C6" s="8" t="s">
        <v>718</v>
      </c>
      <c r="D6" s="7" t="s">
        <v>1597</v>
      </c>
      <c r="E6" s="9">
        <v>3.9849999999999999</v>
      </c>
      <c r="F6" s="7" t="s">
        <v>36</v>
      </c>
      <c r="G6" s="7" t="s">
        <v>43</v>
      </c>
      <c r="H6" s="7" t="s">
        <v>38</v>
      </c>
      <c r="I6" s="10">
        <v>7173</v>
      </c>
      <c r="J6" s="7" t="s">
        <v>5</v>
      </c>
      <c r="K6" s="7" t="s">
        <v>42</v>
      </c>
    </row>
    <row r="7" spans="1:11" x14ac:dyDescent="0.25">
      <c r="A7" s="7" t="s">
        <v>44</v>
      </c>
      <c r="B7" s="7" t="s">
        <v>23</v>
      </c>
      <c r="C7" s="8" t="s">
        <v>721</v>
      </c>
      <c r="D7" s="7" t="s">
        <v>1596</v>
      </c>
      <c r="E7" s="9">
        <v>3.9672999999999998</v>
      </c>
      <c r="F7" s="7" t="s">
        <v>36</v>
      </c>
      <c r="G7" s="7" t="s">
        <v>45</v>
      </c>
      <c r="H7" s="7" t="s">
        <v>38</v>
      </c>
      <c r="I7" s="10">
        <v>8807.4</v>
      </c>
      <c r="J7" s="7" t="s">
        <v>5</v>
      </c>
      <c r="K7" s="7" t="s">
        <v>6</v>
      </c>
    </row>
    <row r="8" spans="1:11" x14ac:dyDescent="0.25">
      <c r="A8" s="7" t="s">
        <v>46</v>
      </c>
      <c r="B8" s="7" t="s">
        <v>23</v>
      </c>
      <c r="C8" s="8" t="s">
        <v>718</v>
      </c>
      <c r="D8" s="7" t="s">
        <v>1622</v>
      </c>
      <c r="E8" s="9">
        <v>3.8879999999999999</v>
      </c>
      <c r="F8" s="7" t="s">
        <v>47</v>
      </c>
      <c r="G8" s="7" t="s">
        <v>48</v>
      </c>
      <c r="H8" s="7" t="s">
        <v>49</v>
      </c>
      <c r="I8" s="10">
        <v>15357.6</v>
      </c>
      <c r="J8" s="7" t="s">
        <v>5</v>
      </c>
      <c r="K8" s="7" t="s">
        <v>6</v>
      </c>
    </row>
    <row r="9" spans="1:11" x14ac:dyDescent="0.25">
      <c r="A9" s="7" t="s">
        <v>50</v>
      </c>
      <c r="B9" s="7" t="s">
        <v>23</v>
      </c>
      <c r="C9" s="8" t="s">
        <v>722</v>
      </c>
      <c r="D9" s="7" t="s">
        <v>1717</v>
      </c>
      <c r="E9" s="9">
        <v>4.43</v>
      </c>
      <c r="F9" s="7" t="s">
        <v>47</v>
      </c>
      <c r="G9" s="7" t="s">
        <v>51</v>
      </c>
      <c r="H9" s="7" t="s">
        <v>49</v>
      </c>
      <c r="I9" s="10">
        <v>2951.26</v>
      </c>
      <c r="J9" s="7" t="s">
        <v>5</v>
      </c>
      <c r="K9" s="7" t="s">
        <v>42</v>
      </c>
    </row>
    <row r="10" spans="1:11" ht="25.5" x14ac:dyDescent="0.25">
      <c r="A10" s="7" t="s">
        <v>52</v>
      </c>
      <c r="B10" s="7" t="s">
        <v>23</v>
      </c>
      <c r="C10" s="8" t="s">
        <v>723</v>
      </c>
      <c r="D10" s="7" t="s">
        <v>1716</v>
      </c>
      <c r="E10" s="9">
        <v>3.9340000000000002</v>
      </c>
      <c r="F10" s="7" t="s">
        <v>47</v>
      </c>
      <c r="G10" s="7" t="s">
        <v>53</v>
      </c>
      <c r="H10" s="7" t="s">
        <v>49</v>
      </c>
      <c r="I10" s="10">
        <v>3587.8</v>
      </c>
      <c r="J10" s="7" t="s">
        <v>5</v>
      </c>
      <c r="K10" s="7" t="s">
        <v>6</v>
      </c>
    </row>
    <row r="11" spans="1:11" ht="25.5" x14ac:dyDescent="0.25">
      <c r="A11" s="7" t="s">
        <v>54</v>
      </c>
      <c r="B11" s="7" t="s">
        <v>23</v>
      </c>
      <c r="C11" s="8" t="s">
        <v>724</v>
      </c>
      <c r="D11" s="7" t="s">
        <v>1591</v>
      </c>
      <c r="E11" s="9">
        <v>3.9672999999999998</v>
      </c>
      <c r="F11" s="7" t="s">
        <v>36</v>
      </c>
      <c r="G11" s="7" t="s">
        <v>55</v>
      </c>
      <c r="H11" s="7" t="s">
        <v>38</v>
      </c>
      <c r="I11" s="10">
        <v>7101.46</v>
      </c>
      <c r="J11" s="7" t="s">
        <v>5</v>
      </c>
      <c r="K11" s="7" t="s">
        <v>6</v>
      </c>
    </row>
    <row r="12" spans="1:11" ht="25.5" x14ac:dyDescent="0.25">
      <c r="A12" s="7" t="s">
        <v>91</v>
      </c>
      <c r="B12" s="7" t="s">
        <v>23</v>
      </c>
      <c r="C12" s="8" t="s">
        <v>724</v>
      </c>
      <c r="D12" s="7" t="s">
        <v>1591</v>
      </c>
      <c r="E12" s="9">
        <v>4.04</v>
      </c>
      <c r="F12" s="7" t="s">
        <v>92</v>
      </c>
      <c r="G12" s="7" t="s">
        <v>93</v>
      </c>
      <c r="H12" s="7" t="s">
        <v>94</v>
      </c>
      <c r="I12" s="10">
        <v>7231.6</v>
      </c>
      <c r="J12" s="7" t="s">
        <v>5</v>
      </c>
      <c r="K12" s="7" t="s">
        <v>6</v>
      </c>
    </row>
    <row r="13" spans="1:11" x14ac:dyDescent="0.25">
      <c r="A13" s="7" t="s">
        <v>99</v>
      </c>
      <c r="B13" s="7" t="s">
        <v>23</v>
      </c>
      <c r="C13" s="8" t="s">
        <v>721</v>
      </c>
      <c r="D13" s="7" t="s">
        <v>1625</v>
      </c>
      <c r="E13" s="9">
        <v>4.0197000000000003</v>
      </c>
      <c r="F13" s="7" t="s">
        <v>100</v>
      </c>
      <c r="G13" s="7" t="s">
        <v>101</v>
      </c>
      <c r="H13" s="7" t="s">
        <v>102</v>
      </c>
      <c r="I13" s="10">
        <v>31896.31</v>
      </c>
      <c r="J13" s="7" t="s">
        <v>5</v>
      </c>
      <c r="K13" s="7" t="s">
        <v>6</v>
      </c>
    </row>
    <row r="14" spans="1:11" x14ac:dyDescent="0.25">
      <c r="A14" s="7" t="s">
        <v>103</v>
      </c>
      <c r="B14" s="7" t="s">
        <v>23</v>
      </c>
      <c r="C14" s="8" t="s">
        <v>713</v>
      </c>
      <c r="D14" s="7" t="s">
        <v>1626</v>
      </c>
      <c r="E14" s="9">
        <v>3.9889999999999999</v>
      </c>
      <c r="F14" s="7" t="s">
        <v>32</v>
      </c>
      <c r="G14" s="7" t="s">
        <v>104</v>
      </c>
      <c r="H14" s="7" t="s">
        <v>34</v>
      </c>
      <c r="I14" s="10">
        <v>58837.75</v>
      </c>
      <c r="J14" s="7" t="s">
        <v>5</v>
      </c>
      <c r="K14" s="7" t="s">
        <v>6</v>
      </c>
    </row>
    <row r="15" spans="1:11" x14ac:dyDescent="0.25">
      <c r="A15" s="7" t="s">
        <v>105</v>
      </c>
      <c r="B15" s="7" t="s">
        <v>23</v>
      </c>
      <c r="C15" s="8" t="s">
        <v>718</v>
      </c>
      <c r="D15" s="7" t="s">
        <v>1597</v>
      </c>
      <c r="E15" s="9">
        <v>3.8420000000000001</v>
      </c>
      <c r="F15" s="7" t="s">
        <v>68</v>
      </c>
      <c r="G15" s="7" t="s">
        <v>106</v>
      </c>
      <c r="H15" s="7" t="s">
        <v>70</v>
      </c>
      <c r="I15" s="10">
        <v>6915.6</v>
      </c>
      <c r="J15" s="7" t="s">
        <v>5</v>
      </c>
      <c r="K15" s="7" t="s">
        <v>42</v>
      </c>
    </row>
    <row r="16" spans="1:11" ht="25.5" x14ac:dyDescent="0.25">
      <c r="A16" s="7" t="s">
        <v>108</v>
      </c>
      <c r="B16" s="7" t="s">
        <v>23</v>
      </c>
      <c r="C16" s="8" t="s">
        <v>734</v>
      </c>
      <c r="D16" s="7" t="s">
        <v>1627</v>
      </c>
      <c r="E16" s="9">
        <v>3.9933000000000001</v>
      </c>
      <c r="F16" s="7" t="s">
        <v>109</v>
      </c>
      <c r="G16" s="7" t="s">
        <v>110</v>
      </c>
      <c r="H16" s="7" t="s">
        <v>111</v>
      </c>
      <c r="I16" s="10">
        <v>11041.47</v>
      </c>
      <c r="J16" s="7" t="s">
        <v>5</v>
      </c>
      <c r="K16" s="7" t="s">
        <v>6</v>
      </c>
    </row>
    <row r="17" spans="1:11" x14ac:dyDescent="0.25">
      <c r="A17" s="7" t="s">
        <v>112</v>
      </c>
      <c r="B17" s="7" t="s">
        <v>23</v>
      </c>
      <c r="C17" s="8" t="s">
        <v>722</v>
      </c>
      <c r="D17" s="7" t="s">
        <v>1715</v>
      </c>
      <c r="E17" s="9">
        <v>4.4272999999999998</v>
      </c>
      <c r="F17" s="7" t="s">
        <v>109</v>
      </c>
      <c r="G17" s="7" t="s">
        <v>113</v>
      </c>
      <c r="H17" s="7" t="s">
        <v>111</v>
      </c>
      <c r="I17" s="10">
        <v>3146.92</v>
      </c>
      <c r="J17" s="7" t="s">
        <v>5</v>
      </c>
      <c r="K17" s="7" t="s">
        <v>42</v>
      </c>
    </row>
    <row r="18" spans="1:11" x14ac:dyDescent="0.25">
      <c r="A18" s="7" t="s">
        <v>114</v>
      </c>
      <c r="B18" s="7" t="s">
        <v>23</v>
      </c>
      <c r="C18" s="8" t="s">
        <v>735</v>
      </c>
      <c r="D18" s="7" t="s">
        <v>1629</v>
      </c>
      <c r="E18" s="9">
        <v>4.1787000000000001</v>
      </c>
      <c r="F18" s="7" t="s">
        <v>115</v>
      </c>
      <c r="G18" s="7" t="s">
        <v>116</v>
      </c>
      <c r="H18" s="7" t="s">
        <v>96</v>
      </c>
      <c r="I18" s="10">
        <v>7680.45</v>
      </c>
      <c r="J18" s="7" t="s">
        <v>5</v>
      </c>
      <c r="K18" s="7" t="s">
        <v>6</v>
      </c>
    </row>
    <row r="19" spans="1:11" x14ac:dyDescent="0.25">
      <c r="A19" s="7" t="s">
        <v>117</v>
      </c>
      <c r="B19" s="7" t="s">
        <v>23</v>
      </c>
      <c r="C19" s="8" t="s">
        <v>736</v>
      </c>
      <c r="D19" s="7" t="s">
        <v>1714</v>
      </c>
      <c r="E19" s="9">
        <v>4.5720000000000001</v>
      </c>
      <c r="F19" s="7" t="s">
        <v>118</v>
      </c>
      <c r="G19" s="7" t="s">
        <v>119</v>
      </c>
      <c r="H19" s="7" t="s">
        <v>120</v>
      </c>
      <c r="I19" s="11">
        <v>822.96</v>
      </c>
      <c r="J19" s="7" t="s">
        <v>5</v>
      </c>
      <c r="K19" s="7" t="s">
        <v>6</v>
      </c>
    </row>
    <row r="20" spans="1:11" x14ac:dyDescent="0.25">
      <c r="A20" s="7" t="s">
        <v>121</v>
      </c>
      <c r="B20" s="7" t="s">
        <v>23</v>
      </c>
      <c r="C20" s="8" t="s">
        <v>725</v>
      </c>
      <c r="D20" s="7" t="s">
        <v>1609</v>
      </c>
      <c r="E20" s="9">
        <v>4.1479999999999997</v>
      </c>
      <c r="F20" s="7" t="s">
        <v>118</v>
      </c>
      <c r="G20" s="7" t="s">
        <v>122</v>
      </c>
      <c r="H20" s="7" t="s">
        <v>120</v>
      </c>
      <c r="I20" s="10">
        <v>14518</v>
      </c>
      <c r="J20" s="7" t="s">
        <v>5</v>
      </c>
      <c r="K20" s="7" t="s">
        <v>6</v>
      </c>
    </row>
    <row r="21" spans="1:11" x14ac:dyDescent="0.25">
      <c r="A21" s="7" t="s">
        <v>123</v>
      </c>
      <c r="B21" s="7" t="s">
        <v>23</v>
      </c>
      <c r="C21" s="8" t="s">
        <v>720</v>
      </c>
      <c r="D21" s="7" t="s">
        <v>1620</v>
      </c>
      <c r="E21" s="9">
        <v>5.4589999999999996</v>
      </c>
      <c r="F21" s="7" t="s">
        <v>124</v>
      </c>
      <c r="G21" s="7" t="s">
        <v>125</v>
      </c>
      <c r="H21" s="7" t="s">
        <v>126</v>
      </c>
      <c r="I21" s="10">
        <v>7642.6</v>
      </c>
      <c r="J21" s="7" t="s">
        <v>5</v>
      </c>
      <c r="K21" s="7" t="s">
        <v>6</v>
      </c>
    </row>
    <row r="22" spans="1:11" x14ac:dyDescent="0.25">
      <c r="A22" s="7" t="s">
        <v>160</v>
      </c>
      <c r="B22" s="7" t="s">
        <v>23</v>
      </c>
      <c r="C22" s="8" t="s">
        <v>721</v>
      </c>
      <c r="D22" s="7" t="s">
        <v>1631</v>
      </c>
      <c r="E22" s="9">
        <v>3.7181000000000002</v>
      </c>
      <c r="F22" s="7" t="s">
        <v>161</v>
      </c>
      <c r="G22" s="7" t="s">
        <v>162</v>
      </c>
      <c r="H22" s="7" t="s">
        <v>163</v>
      </c>
      <c r="I22" s="10">
        <v>9388.2000000000007</v>
      </c>
      <c r="J22" s="7" t="s">
        <v>5</v>
      </c>
      <c r="K22" s="7" t="s">
        <v>6</v>
      </c>
    </row>
    <row r="23" spans="1:11" x14ac:dyDescent="0.25">
      <c r="A23" s="7" t="s">
        <v>192</v>
      </c>
      <c r="B23" s="7" t="s">
        <v>23</v>
      </c>
      <c r="C23" s="8" t="s">
        <v>740</v>
      </c>
      <c r="D23" s="7" t="s">
        <v>1620</v>
      </c>
      <c r="E23" s="9">
        <v>5.1387</v>
      </c>
      <c r="F23" s="7" t="s">
        <v>193</v>
      </c>
      <c r="G23" s="7" t="s">
        <v>194</v>
      </c>
      <c r="H23" s="7" t="s">
        <v>195</v>
      </c>
      <c r="I23" s="10">
        <v>7194.18</v>
      </c>
      <c r="J23" s="7" t="s">
        <v>5</v>
      </c>
      <c r="K23" s="7" t="s">
        <v>6</v>
      </c>
    </row>
    <row r="24" spans="1:11" x14ac:dyDescent="0.25">
      <c r="A24" s="7" t="s">
        <v>196</v>
      </c>
      <c r="B24" s="7" t="s">
        <v>23</v>
      </c>
      <c r="C24" s="8" t="s">
        <v>741</v>
      </c>
      <c r="D24" s="7" t="s">
        <v>1632</v>
      </c>
      <c r="E24" s="9">
        <v>3.9950000000000001</v>
      </c>
      <c r="F24" s="7" t="s">
        <v>193</v>
      </c>
      <c r="G24" s="7" t="s">
        <v>197</v>
      </c>
      <c r="H24" s="7" t="s">
        <v>195</v>
      </c>
      <c r="I24" s="10">
        <v>13583</v>
      </c>
      <c r="J24" s="7" t="s">
        <v>5</v>
      </c>
      <c r="K24" s="7" t="s">
        <v>6</v>
      </c>
    </row>
    <row r="25" spans="1:11" x14ac:dyDescent="0.25">
      <c r="A25" s="7" t="s">
        <v>198</v>
      </c>
      <c r="B25" s="7" t="s">
        <v>23</v>
      </c>
      <c r="C25" s="8" t="s">
        <v>713</v>
      </c>
      <c r="D25" s="7" t="s">
        <v>1599</v>
      </c>
      <c r="E25" s="9">
        <v>3.9950000000000001</v>
      </c>
      <c r="F25" s="7" t="s">
        <v>193</v>
      </c>
      <c r="G25" s="7" t="s">
        <v>199</v>
      </c>
      <c r="H25" s="7" t="s">
        <v>195</v>
      </c>
      <c r="I25" s="10">
        <v>11785.25</v>
      </c>
      <c r="J25" s="7" t="s">
        <v>5</v>
      </c>
      <c r="K25" s="7" t="s">
        <v>6</v>
      </c>
    </row>
    <row r="26" spans="1:11" ht="25.5" x14ac:dyDescent="0.25">
      <c r="A26" s="7" t="s">
        <v>200</v>
      </c>
      <c r="B26" s="7" t="s">
        <v>23</v>
      </c>
      <c r="C26" s="8" t="s">
        <v>742</v>
      </c>
      <c r="D26" s="7" t="s">
        <v>1713</v>
      </c>
      <c r="E26" s="9">
        <v>4.2314999999999996</v>
      </c>
      <c r="F26" s="7" t="s">
        <v>124</v>
      </c>
      <c r="G26" s="7" t="s">
        <v>201</v>
      </c>
      <c r="H26" s="7" t="s">
        <v>126</v>
      </c>
      <c r="I26" s="10">
        <v>4227.26</v>
      </c>
      <c r="J26" s="7" t="s">
        <v>5</v>
      </c>
      <c r="K26" s="7" t="s">
        <v>6</v>
      </c>
    </row>
    <row r="27" spans="1:11" x14ac:dyDescent="0.25">
      <c r="A27" s="7" t="s">
        <v>202</v>
      </c>
      <c r="B27" s="7" t="s">
        <v>23</v>
      </c>
      <c r="C27" s="8" t="s">
        <v>743</v>
      </c>
      <c r="D27" s="7" t="s">
        <v>1634</v>
      </c>
      <c r="E27" s="9">
        <v>5.1929999999999996</v>
      </c>
      <c r="F27" s="7" t="s">
        <v>115</v>
      </c>
      <c r="G27" s="7" t="s">
        <v>203</v>
      </c>
      <c r="H27" s="7" t="s">
        <v>96</v>
      </c>
      <c r="I27" s="10">
        <v>14540.4</v>
      </c>
      <c r="J27" s="7" t="s">
        <v>5</v>
      </c>
      <c r="K27" s="7" t="s">
        <v>6</v>
      </c>
    </row>
    <row r="28" spans="1:11" x14ac:dyDescent="0.25">
      <c r="A28" s="7" t="s">
        <v>204</v>
      </c>
      <c r="B28" s="7" t="s">
        <v>23</v>
      </c>
      <c r="C28" s="8" t="s">
        <v>721</v>
      </c>
      <c r="D28" s="7" t="s">
        <v>1635</v>
      </c>
      <c r="E28" s="9">
        <v>4.1787000000000001</v>
      </c>
      <c r="F28" s="7" t="s">
        <v>115</v>
      </c>
      <c r="G28" s="7" t="s">
        <v>205</v>
      </c>
      <c r="H28" s="7" t="s">
        <v>96</v>
      </c>
      <c r="I28" s="10">
        <v>15398.5</v>
      </c>
      <c r="J28" s="7" t="s">
        <v>5</v>
      </c>
      <c r="K28" s="7" t="s">
        <v>6</v>
      </c>
    </row>
    <row r="29" spans="1:11" x14ac:dyDescent="0.25">
      <c r="A29" s="7" t="s">
        <v>206</v>
      </c>
      <c r="B29" s="7" t="s">
        <v>23</v>
      </c>
      <c r="C29" s="8" t="s">
        <v>721</v>
      </c>
      <c r="D29" s="7" t="s">
        <v>1596</v>
      </c>
      <c r="E29" s="9">
        <v>3.9950000000000001</v>
      </c>
      <c r="F29" s="7" t="s">
        <v>193</v>
      </c>
      <c r="G29" s="7" t="s">
        <v>207</v>
      </c>
      <c r="H29" s="7" t="s">
        <v>195</v>
      </c>
      <c r="I29" s="10">
        <v>8868.9</v>
      </c>
      <c r="J29" s="7" t="s">
        <v>5</v>
      </c>
      <c r="K29" s="7" t="s">
        <v>6</v>
      </c>
    </row>
    <row r="30" spans="1:11" ht="25.5" x14ac:dyDescent="0.25">
      <c r="A30" s="7" t="s">
        <v>208</v>
      </c>
      <c r="B30" s="7" t="s">
        <v>23</v>
      </c>
      <c r="C30" s="8" t="s">
        <v>744</v>
      </c>
      <c r="D30" s="7" t="s">
        <v>1636</v>
      </c>
      <c r="E30" s="9">
        <v>4.1787000000000001</v>
      </c>
      <c r="F30" s="7" t="s">
        <v>115</v>
      </c>
      <c r="G30" s="7" t="s">
        <v>209</v>
      </c>
      <c r="H30" s="7" t="s">
        <v>96</v>
      </c>
      <c r="I30" s="10">
        <v>4592.3900000000003</v>
      </c>
      <c r="J30" s="7" t="s">
        <v>5</v>
      </c>
      <c r="K30" s="7" t="s">
        <v>6</v>
      </c>
    </row>
    <row r="31" spans="1:11" x14ac:dyDescent="0.25">
      <c r="A31" s="7" t="s">
        <v>210</v>
      </c>
      <c r="B31" s="7" t="s">
        <v>23</v>
      </c>
      <c r="C31" s="8" t="s">
        <v>721</v>
      </c>
      <c r="D31" s="7" t="s">
        <v>1637</v>
      </c>
      <c r="E31" s="9">
        <v>4.1787000000000001</v>
      </c>
      <c r="F31" s="7" t="s">
        <v>115</v>
      </c>
      <c r="G31" s="7" t="s">
        <v>211</v>
      </c>
      <c r="H31" s="7" t="s">
        <v>96</v>
      </c>
      <c r="I31" s="10">
        <v>67736.72</v>
      </c>
      <c r="J31" s="7" t="s">
        <v>5</v>
      </c>
      <c r="K31" s="7" t="s">
        <v>6</v>
      </c>
    </row>
    <row r="32" spans="1:11" ht="25.5" x14ac:dyDescent="0.25">
      <c r="A32" s="7" t="s">
        <v>212</v>
      </c>
      <c r="B32" s="7" t="s">
        <v>23</v>
      </c>
      <c r="C32" s="8" t="s">
        <v>738</v>
      </c>
      <c r="D32" s="7" t="s">
        <v>1638</v>
      </c>
      <c r="E32" s="9">
        <v>4.0597000000000003</v>
      </c>
      <c r="F32" s="7" t="s">
        <v>165</v>
      </c>
      <c r="G32" s="24"/>
      <c r="H32" s="7" t="s">
        <v>166</v>
      </c>
      <c r="I32" s="10">
        <v>19080.59</v>
      </c>
      <c r="J32" s="7" t="s">
        <v>5</v>
      </c>
      <c r="K32" s="7" t="s">
        <v>6</v>
      </c>
    </row>
    <row r="33" spans="1:11" x14ac:dyDescent="0.25">
      <c r="A33" s="7" t="s">
        <v>213</v>
      </c>
      <c r="B33" s="7" t="s">
        <v>23</v>
      </c>
      <c r="C33" s="8" t="s">
        <v>721</v>
      </c>
      <c r="D33" s="7" t="s">
        <v>1613</v>
      </c>
      <c r="E33" s="9">
        <v>4.0620000000000003</v>
      </c>
      <c r="F33" s="7" t="s">
        <v>214</v>
      </c>
      <c r="G33" s="24"/>
      <c r="H33" s="7" t="s">
        <v>215</v>
      </c>
      <c r="I33" s="10">
        <v>9200.43</v>
      </c>
      <c r="J33" s="7" t="s">
        <v>5</v>
      </c>
      <c r="K33" s="7" t="s">
        <v>6</v>
      </c>
    </row>
    <row r="34" spans="1:11" x14ac:dyDescent="0.25">
      <c r="A34" s="7" t="s">
        <v>218</v>
      </c>
      <c r="B34" s="7" t="s">
        <v>23</v>
      </c>
      <c r="C34" s="8" t="s">
        <v>718</v>
      </c>
      <c r="D34" s="7" t="s">
        <v>1597</v>
      </c>
      <c r="E34" s="9">
        <v>4.03</v>
      </c>
      <c r="F34" s="7" t="s">
        <v>92</v>
      </c>
      <c r="G34" s="7" t="s">
        <v>219</v>
      </c>
      <c r="H34" s="7" t="s">
        <v>94</v>
      </c>
      <c r="I34" s="10">
        <v>7254</v>
      </c>
      <c r="J34" s="7" t="s">
        <v>5</v>
      </c>
      <c r="K34" s="7" t="s">
        <v>6</v>
      </c>
    </row>
    <row r="35" spans="1:11" x14ac:dyDescent="0.25">
      <c r="A35" s="7" t="s">
        <v>233</v>
      </c>
      <c r="B35" s="7" t="s">
        <v>23</v>
      </c>
      <c r="C35" s="8" t="s">
        <v>747</v>
      </c>
      <c r="D35" s="7" t="s">
        <v>1639</v>
      </c>
      <c r="E35" s="9">
        <v>3.7791999999999999</v>
      </c>
      <c r="F35" s="7" t="s">
        <v>28</v>
      </c>
      <c r="G35" s="7" t="s">
        <v>234</v>
      </c>
      <c r="H35" s="7" t="s">
        <v>30</v>
      </c>
      <c r="I35" s="10">
        <v>8729.9500000000007</v>
      </c>
      <c r="J35" s="7" t="s">
        <v>5</v>
      </c>
      <c r="K35" s="7" t="s">
        <v>6</v>
      </c>
    </row>
    <row r="36" spans="1:11" x14ac:dyDescent="0.25">
      <c r="A36" s="7" t="s">
        <v>235</v>
      </c>
      <c r="B36" s="7" t="s">
        <v>23</v>
      </c>
      <c r="C36" s="8" t="s">
        <v>722</v>
      </c>
      <c r="D36" s="7" t="s">
        <v>1712</v>
      </c>
      <c r="E36" s="9">
        <v>4.5540000000000003</v>
      </c>
      <c r="F36" s="7" t="s">
        <v>9</v>
      </c>
      <c r="G36" s="7" t="s">
        <v>236</v>
      </c>
      <c r="H36" s="7" t="s">
        <v>11</v>
      </c>
      <c r="I36" s="11">
        <v>683.1</v>
      </c>
      <c r="J36" s="7" t="s">
        <v>5</v>
      </c>
      <c r="K36" s="7" t="s">
        <v>6</v>
      </c>
    </row>
    <row r="37" spans="1:11" x14ac:dyDescent="0.25">
      <c r="A37" s="7" t="s">
        <v>241</v>
      </c>
      <c r="B37" s="7" t="s">
        <v>23</v>
      </c>
      <c r="C37" s="8" t="s">
        <v>735</v>
      </c>
      <c r="D37" s="7" t="s">
        <v>1641</v>
      </c>
      <c r="E37" s="9">
        <v>4.1840000000000002</v>
      </c>
      <c r="F37" s="7" t="s">
        <v>145</v>
      </c>
      <c r="G37" s="7" t="s">
        <v>242</v>
      </c>
      <c r="H37" s="7" t="s">
        <v>147</v>
      </c>
      <c r="I37" s="10">
        <v>7698.56</v>
      </c>
      <c r="J37" s="7" t="s">
        <v>5</v>
      </c>
      <c r="K37" s="7" t="s">
        <v>6</v>
      </c>
    </row>
    <row r="38" spans="1:11" x14ac:dyDescent="0.25">
      <c r="A38" s="7" t="s">
        <v>243</v>
      </c>
      <c r="B38" s="7" t="s">
        <v>23</v>
      </c>
      <c r="C38" s="8" t="s">
        <v>722</v>
      </c>
      <c r="D38" s="7" t="s">
        <v>1700</v>
      </c>
      <c r="E38" s="9">
        <v>4.5869999999999997</v>
      </c>
      <c r="F38" s="7" t="s">
        <v>244</v>
      </c>
      <c r="G38" s="7" t="s">
        <v>245</v>
      </c>
      <c r="H38" s="7" t="s">
        <v>246</v>
      </c>
      <c r="I38" s="11">
        <v>550.44000000000005</v>
      </c>
      <c r="J38" s="7" t="s">
        <v>5</v>
      </c>
      <c r="K38" s="7" t="s">
        <v>6</v>
      </c>
    </row>
    <row r="39" spans="1:11" x14ac:dyDescent="0.25">
      <c r="A39" s="7" t="s">
        <v>247</v>
      </c>
      <c r="B39" s="7" t="s">
        <v>23</v>
      </c>
      <c r="C39" s="8" t="s">
        <v>713</v>
      </c>
      <c r="D39" s="7" t="s">
        <v>1599</v>
      </c>
      <c r="E39" s="9">
        <v>4.1840000000000002</v>
      </c>
      <c r="F39" s="7" t="s">
        <v>145</v>
      </c>
      <c r="G39" s="7" t="s">
        <v>248</v>
      </c>
      <c r="H39" s="7" t="s">
        <v>147</v>
      </c>
      <c r="I39" s="10">
        <v>12342.8</v>
      </c>
      <c r="J39" s="7" t="s">
        <v>5</v>
      </c>
      <c r="K39" s="7" t="s">
        <v>6</v>
      </c>
    </row>
    <row r="40" spans="1:11" ht="25.5" x14ac:dyDescent="0.25">
      <c r="A40" s="7" t="s">
        <v>249</v>
      </c>
      <c r="B40" s="7" t="s">
        <v>23</v>
      </c>
      <c r="C40" s="8" t="s">
        <v>724</v>
      </c>
      <c r="D40" s="7" t="s">
        <v>1600</v>
      </c>
      <c r="E40" s="9">
        <v>4.1840000000000002</v>
      </c>
      <c r="F40" s="7" t="s">
        <v>145</v>
      </c>
      <c r="G40" s="7" t="s">
        <v>250</v>
      </c>
      <c r="H40" s="7" t="s">
        <v>147</v>
      </c>
      <c r="I40" s="10">
        <v>8326.16</v>
      </c>
      <c r="J40" s="7" t="s">
        <v>5</v>
      </c>
      <c r="K40" s="7" t="s">
        <v>6</v>
      </c>
    </row>
    <row r="41" spans="1:11" ht="25.5" x14ac:dyDescent="0.25">
      <c r="A41" s="7" t="s">
        <v>251</v>
      </c>
      <c r="B41" s="7" t="s">
        <v>23</v>
      </c>
      <c r="C41" s="8" t="s">
        <v>738</v>
      </c>
      <c r="D41" s="7" t="s">
        <v>1643</v>
      </c>
      <c r="E41" s="9">
        <v>4.1840000000000002</v>
      </c>
      <c r="F41" s="7" t="s">
        <v>145</v>
      </c>
      <c r="G41" s="7" t="s">
        <v>252</v>
      </c>
      <c r="H41" s="7" t="s">
        <v>147</v>
      </c>
      <c r="I41" s="10">
        <v>16087.48</v>
      </c>
      <c r="J41" s="7" t="s">
        <v>5</v>
      </c>
      <c r="K41" s="7" t="s">
        <v>6</v>
      </c>
    </row>
    <row r="42" spans="1:11" x14ac:dyDescent="0.25">
      <c r="A42" s="7" t="s">
        <v>253</v>
      </c>
      <c r="B42" s="7" t="s">
        <v>23</v>
      </c>
      <c r="C42" s="8" t="s">
        <v>749</v>
      </c>
      <c r="D42" s="7" t="s">
        <v>1644</v>
      </c>
      <c r="E42" s="9">
        <v>4.2329999999999997</v>
      </c>
      <c r="F42" s="7" t="s">
        <v>124</v>
      </c>
      <c r="G42" s="7" t="s">
        <v>254</v>
      </c>
      <c r="H42" s="7" t="s">
        <v>126</v>
      </c>
      <c r="I42" s="10">
        <v>8381.34</v>
      </c>
      <c r="J42" s="7" t="s">
        <v>5</v>
      </c>
      <c r="K42" s="7" t="s">
        <v>6</v>
      </c>
    </row>
    <row r="43" spans="1:11" ht="25.5" x14ac:dyDescent="0.25">
      <c r="A43" s="7" t="s">
        <v>255</v>
      </c>
      <c r="B43" s="7" t="s">
        <v>23</v>
      </c>
      <c r="C43" s="8" t="s">
        <v>750</v>
      </c>
      <c r="D43" s="7" t="s">
        <v>1592</v>
      </c>
      <c r="E43" s="9">
        <v>4.2335000000000003</v>
      </c>
      <c r="F43" s="7" t="s">
        <v>124</v>
      </c>
      <c r="G43" s="7" t="s">
        <v>256</v>
      </c>
      <c r="H43" s="7" t="s">
        <v>126</v>
      </c>
      <c r="I43" s="10">
        <v>2540.1</v>
      </c>
      <c r="J43" s="7" t="s">
        <v>5</v>
      </c>
      <c r="K43" s="7" t="s">
        <v>6</v>
      </c>
    </row>
    <row r="44" spans="1:11" ht="25.5" x14ac:dyDescent="0.25">
      <c r="A44" s="7" t="s">
        <v>257</v>
      </c>
      <c r="B44" s="7" t="s">
        <v>23</v>
      </c>
      <c r="C44" s="8" t="s">
        <v>751</v>
      </c>
      <c r="D44" s="7" t="s">
        <v>1646</v>
      </c>
      <c r="E44" s="9">
        <v>4.0049999999999999</v>
      </c>
      <c r="F44" s="7" t="s">
        <v>258</v>
      </c>
      <c r="G44" s="7" t="s">
        <v>259</v>
      </c>
      <c r="H44" s="7" t="s">
        <v>138</v>
      </c>
      <c r="I44" s="10">
        <v>14578.2</v>
      </c>
      <c r="J44" s="7" t="s">
        <v>5</v>
      </c>
      <c r="K44" s="7" t="s">
        <v>6</v>
      </c>
    </row>
    <row r="45" spans="1:11" x14ac:dyDescent="0.25">
      <c r="A45" s="7" t="s">
        <v>260</v>
      </c>
      <c r="B45" s="7" t="s">
        <v>23</v>
      </c>
      <c r="C45" s="8" t="s">
        <v>735</v>
      </c>
      <c r="D45" s="7" t="s">
        <v>1647</v>
      </c>
      <c r="E45" s="9">
        <v>4.218</v>
      </c>
      <c r="F45" s="7" t="s">
        <v>126</v>
      </c>
      <c r="G45" s="7" t="s">
        <v>261</v>
      </c>
      <c r="H45" s="7" t="s">
        <v>176</v>
      </c>
      <c r="I45" s="10">
        <v>7381.5</v>
      </c>
      <c r="J45" s="7" t="s">
        <v>5</v>
      </c>
      <c r="K45" s="7" t="s">
        <v>6</v>
      </c>
    </row>
    <row r="46" spans="1:11" x14ac:dyDescent="0.25">
      <c r="A46" s="7" t="s">
        <v>262</v>
      </c>
      <c r="B46" s="7" t="s">
        <v>23</v>
      </c>
      <c r="C46" s="8" t="s">
        <v>752</v>
      </c>
      <c r="D46" s="7" t="s">
        <v>1711</v>
      </c>
      <c r="E46" s="9">
        <v>4.6684999999999999</v>
      </c>
      <c r="F46" s="7" t="s">
        <v>263</v>
      </c>
      <c r="G46" s="7" t="s">
        <v>264</v>
      </c>
      <c r="H46" s="7" t="s">
        <v>265</v>
      </c>
      <c r="I46" s="10">
        <v>3135.13</v>
      </c>
      <c r="J46" s="7" t="s">
        <v>5</v>
      </c>
      <c r="K46" s="7" t="s">
        <v>6</v>
      </c>
    </row>
    <row r="47" spans="1:11" ht="25.5" x14ac:dyDescent="0.25">
      <c r="A47" s="7" t="s">
        <v>266</v>
      </c>
      <c r="B47" s="7" t="s">
        <v>23</v>
      </c>
      <c r="C47" s="8" t="s">
        <v>753</v>
      </c>
      <c r="D47" s="7" t="s">
        <v>1710</v>
      </c>
      <c r="E47" s="9">
        <v>4.548</v>
      </c>
      <c r="F47" s="7" t="s">
        <v>118</v>
      </c>
      <c r="G47" s="7" t="s">
        <v>267</v>
      </c>
      <c r="H47" s="7" t="s">
        <v>120</v>
      </c>
      <c r="I47" s="10">
        <v>1513.57</v>
      </c>
      <c r="J47" s="7" t="s">
        <v>5</v>
      </c>
      <c r="K47" s="7" t="s">
        <v>6</v>
      </c>
    </row>
    <row r="48" spans="1:11" x14ac:dyDescent="0.25">
      <c r="A48" s="7" t="s">
        <v>268</v>
      </c>
      <c r="B48" s="7" t="s">
        <v>23</v>
      </c>
      <c r="C48" s="8" t="s">
        <v>721</v>
      </c>
      <c r="D48" s="7" t="s">
        <v>1650</v>
      </c>
      <c r="E48" s="9">
        <v>4.1479999999999997</v>
      </c>
      <c r="F48" s="7" t="s">
        <v>118</v>
      </c>
      <c r="G48" s="7" t="s">
        <v>269</v>
      </c>
      <c r="H48" s="7" t="s">
        <v>120</v>
      </c>
      <c r="I48" s="10">
        <v>28828.6</v>
      </c>
      <c r="J48" s="7" t="s">
        <v>5</v>
      </c>
      <c r="K48" s="7" t="s">
        <v>6</v>
      </c>
    </row>
    <row r="49" spans="1:11" ht="25.5" x14ac:dyDescent="0.25">
      <c r="A49" s="7" t="s">
        <v>270</v>
      </c>
      <c r="B49" s="7" t="s">
        <v>23</v>
      </c>
      <c r="C49" s="8" t="s">
        <v>738</v>
      </c>
      <c r="D49" s="7" t="s">
        <v>1651</v>
      </c>
      <c r="E49" s="9">
        <v>4.1479999999999997</v>
      </c>
      <c r="F49" s="7" t="s">
        <v>118</v>
      </c>
      <c r="G49" s="7" t="s">
        <v>271</v>
      </c>
      <c r="H49" s="7" t="s">
        <v>120</v>
      </c>
      <c r="I49" s="10">
        <v>13232.12</v>
      </c>
      <c r="J49" s="7" t="s">
        <v>5</v>
      </c>
      <c r="K49" s="7" t="s">
        <v>6</v>
      </c>
    </row>
    <row r="50" spans="1:11" ht="25.5" x14ac:dyDescent="0.25">
      <c r="A50" s="7" t="s">
        <v>272</v>
      </c>
      <c r="B50" s="7" t="s">
        <v>23</v>
      </c>
      <c r="C50" s="8" t="s">
        <v>754</v>
      </c>
      <c r="D50" s="7" t="s">
        <v>1709</v>
      </c>
      <c r="E50" s="9">
        <v>4.1210000000000004</v>
      </c>
      <c r="F50" s="7" t="s">
        <v>118</v>
      </c>
      <c r="G50" s="7" t="s">
        <v>273</v>
      </c>
      <c r="H50" s="7" t="s">
        <v>120</v>
      </c>
      <c r="I50" s="10">
        <v>5769.4</v>
      </c>
      <c r="J50" s="7" t="s">
        <v>5</v>
      </c>
      <c r="K50" s="7" t="s">
        <v>6</v>
      </c>
    </row>
    <row r="51" spans="1:11" x14ac:dyDescent="0.25">
      <c r="A51" s="7" t="s">
        <v>274</v>
      </c>
      <c r="B51" s="7" t="s">
        <v>23</v>
      </c>
      <c r="C51" s="8" t="s">
        <v>740</v>
      </c>
      <c r="D51" s="7" t="s">
        <v>1620</v>
      </c>
      <c r="E51" s="9">
        <v>5.0309999999999997</v>
      </c>
      <c r="F51" s="7" t="s">
        <v>118</v>
      </c>
      <c r="G51" s="7" t="s">
        <v>275</v>
      </c>
      <c r="H51" s="7" t="s">
        <v>120</v>
      </c>
      <c r="I51" s="10">
        <v>7043.4</v>
      </c>
      <c r="J51" s="7" t="s">
        <v>5</v>
      </c>
      <c r="K51" s="7" t="s">
        <v>6</v>
      </c>
    </row>
    <row r="52" spans="1:11" x14ac:dyDescent="0.25">
      <c r="A52" s="7" t="s">
        <v>276</v>
      </c>
      <c r="B52" s="7" t="s">
        <v>23</v>
      </c>
      <c r="C52" s="8" t="s">
        <v>718</v>
      </c>
      <c r="D52" s="7" t="s">
        <v>1653</v>
      </c>
      <c r="E52" s="9">
        <v>4.1817000000000002</v>
      </c>
      <c r="F52" s="7" t="s">
        <v>277</v>
      </c>
      <c r="G52" s="7" t="s">
        <v>278</v>
      </c>
      <c r="H52" s="7" t="s">
        <v>277</v>
      </c>
      <c r="I52" s="10">
        <v>7527.06</v>
      </c>
      <c r="J52" s="7" t="s">
        <v>5</v>
      </c>
      <c r="K52" s="7" t="s">
        <v>6</v>
      </c>
    </row>
    <row r="53" spans="1:11" x14ac:dyDescent="0.25">
      <c r="A53" s="7" t="s">
        <v>276</v>
      </c>
      <c r="B53" s="7" t="s">
        <v>23</v>
      </c>
      <c r="C53" s="8" t="s">
        <v>718</v>
      </c>
      <c r="D53" s="7" t="s">
        <v>1654</v>
      </c>
      <c r="E53" s="9">
        <v>4.1449999999999996</v>
      </c>
      <c r="F53" s="7" t="s">
        <v>147</v>
      </c>
      <c r="G53" s="7" t="s">
        <v>279</v>
      </c>
      <c r="H53" s="7" t="s">
        <v>277</v>
      </c>
      <c r="I53" s="10">
        <v>7650.96</v>
      </c>
      <c r="J53" s="7" t="s">
        <v>5</v>
      </c>
      <c r="K53" s="7" t="s">
        <v>6</v>
      </c>
    </row>
    <row r="54" spans="1:11" ht="25.5" x14ac:dyDescent="0.25">
      <c r="A54" s="7" t="s">
        <v>280</v>
      </c>
      <c r="B54" s="7" t="s">
        <v>23</v>
      </c>
      <c r="C54" s="8" t="s">
        <v>738</v>
      </c>
      <c r="D54" s="7" t="s">
        <v>1655</v>
      </c>
      <c r="E54" s="9">
        <v>4.0119999999999996</v>
      </c>
      <c r="F54" s="7" t="s">
        <v>281</v>
      </c>
      <c r="G54" s="7" t="s">
        <v>282</v>
      </c>
      <c r="H54" s="7" t="s">
        <v>283</v>
      </c>
      <c r="I54" s="10">
        <v>22226.48</v>
      </c>
      <c r="J54" s="7" t="s">
        <v>5</v>
      </c>
      <c r="K54" s="7" t="s">
        <v>6</v>
      </c>
    </row>
    <row r="55" spans="1:11" x14ac:dyDescent="0.25">
      <c r="A55" s="7" t="s">
        <v>284</v>
      </c>
      <c r="B55" s="7" t="s">
        <v>23</v>
      </c>
      <c r="C55" s="8" t="s">
        <v>713</v>
      </c>
      <c r="D55" s="7" t="s">
        <v>1656</v>
      </c>
      <c r="E55" s="9">
        <v>4.0860000000000003</v>
      </c>
      <c r="F55" s="7" t="s">
        <v>285</v>
      </c>
      <c r="G55" s="7" t="s">
        <v>286</v>
      </c>
      <c r="H55" s="7" t="s">
        <v>287</v>
      </c>
      <c r="I55" s="10">
        <v>36161.1</v>
      </c>
      <c r="J55" s="7" t="s">
        <v>5</v>
      </c>
      <c r="K55" s="7" t="s">
        <v>6</v>
      </c>
    </row>
    <row r="56" spans="1:11" x14ac:dyDescent="0.25">
      <c r="A56" s="7" t="s">
        <v>288</v>
      </c>
      <c r="B56" s="7" t="s">
        <v>23</v>
      </c>
      <c r="C56" s="8" t="s">
        <v>718</v>
      </c>
      <c r="D56" s="7" t="s">
        <v>1657</v>
      </c>
      <c r="E56" s="9">
        <v>4.0709999999999997</v>
      </c>
      <c r="F56" s="7" t="s">
        <v>156</v>
      </c>
      <c r="G56" s="7" t="s">
        <v>289</v>
      </c>
      <c r="H56" s="7" t="s">
        <v>290</v>
      </c>
      <c r="I56" s="10">
        <v>21250.62</v>
      </c>
      <c r="J56" s="7" t="s">
        <v>5</v>
      </c>
      <c r="K56" s="7" t="s">
        <v>6</v>
      </c>
    </row>
    <row r="57" spans="1:11" x14ac:dyDescent="0.25">
      <c r="A57" s="7" t="s">
        <v>291</v>
      </c>
      <c r="B57" s="7" t="s">
        <v>23</v>
      </c>
      <c r="C57" s="8" t="s">
        <v>713</v>
      </c>
      <c r="D57" s="7" t="s">
        <v>1656</v>
      </c>
      <c r="E57" s="9">
        <v>4.1776999999999997</v>
      </c>
      <c r="F57" s="7" t="s">
        <v>115</v>
      </c>
      <c r="G57" s="7" t="s">
        <v>292</v>
      </c>
      <c r="H57" s="7" t="s">
        <v>96</v>
      </c>
      <c r="I57" s="10">
        <v>36972.639999999999</v>
      </c>
      <c r="J57" s="7" t="s">
        <v>5</v>
      </c>
      <c r="K57" s="7" t="s">
        <v>6</v>
      </c>
    </row>
    <row r="58" spans="1:11" ht="25.5" x14ac:dyDescent="0.25">
      <c r="A58" s="7" t="s">
        <v>293</v>
      </c>
      <c r="B58" s="7" t="s">
        <v>23</v>
      </c>
      <c r="C58" s="8" t="s">
        <v>724</v>
      </c>
      <c r="D58" s="7" t="s">
        <v>1658</v>
      </c>
      <c r="E58" s="9">
        <v>3.95</v>
      </c>
      <c r="F58" s="7" t="s">
        <v>47</v>
      </c>
      <c r="G58" s="7" t="s">
        <v>294</v>
      </c>
      <c r="H58" s="7" t="s">
        <v>49</v>
      </c>
      <c r="I58" s="10">
        <v>11850</v>
      </c>
      <c r="J58" s="7" t="s">
        <v>5</v>
      </c>
      <c r="K58" s="7" t="s">
        <v>6</v>
      </c>
    </row>
    <row r="59" spans="1:11" x14ac:dyDescent="0.25">
      <c r="A59" s="7" t="s">
        <v>295</v>
      </c>
      <c r="B59" s="7" t="s">
        <v>23</v>
      </c>
      <c r="C59" s="8" t="s">
        <v>721</v>
      </c>
      <c r="D59" s="7" t="s">
        <v>1596</v>
      </c>
      <c r="E59" s="9">
        <v>3.8527</v>
      </c>
      <c r="F59" s="7" t="s">
        <v>296</v>
      </c>
      <c r="G59" s="7" t="s">
        <v>297</v>
      </c>
      <c r="H59" s="7" t="s">
        <v>68</v>
      </c>
      <c r="I59" s="10">
        <v>8552.99</v>
      </c>
      <c r="J59" s="7" t="s">
        <v>5</v>
      </c>
      <c r="K59" s="7" t="s">
        <v>6</v>
      </c>
    </row>
    <row r="60" spans="1:11" x14ac:dyDescent="0.25">
      <c r="A60" s="7" t="s">
        <v>298</v>
      </c>
      <c r="B60" s="7" t="s">
        <v>23</v>
      </c>
      <c r="C60" s="8" t="s">
        <v>722</v>
      </c>
      <c r="D60" s="7" t="s">
        <v>1708</v>
      </c>
      <c r="E60" s="9">
        <v>4.87</v>
      </c>
      <c r="F60" s="7" t="s">
        <v>296</v>
      </c>
      <c r="G60" s="7" t="s">
        <v>299</v>
      </c>
      <c r="H60" s="7" t="s">
        <v>66</v>
      </c>
      <c r="I60" s="10">
        <v>2800.25</v>
      </c>
      <c r="J60" s="7" t="s">
        <v>5</v>
      </c>
      <c r="K60" s="7" t="s">
        <v>6</v>
      </c>
    </row>
    <row r="61" spans="1:11" x14ac:dyDescent="0.25">
      <c r="A61" s="7" t="s">
        <v>300</v>
      </c>
      <c r="B61" s="7" t="s">
        <v>23</v>
      </c>
      <c r="C61" s="8" t="s">
        <v>740</v>
      </c>
      <c r="D61" s="7" t="s">
        <v>1660</v>
      </c>
      <c r="E61" s="9">
        <v>4.7323000000000004</v>
      </c>
      <c r="F61" s="7" t="s">
        <v>28</v>
      </c>
      <c r="G61" s="7" t="s">
        <v>301</v>
      </c>
      <c r="H61" s="7" t="s">
        <v>30</v>
      </c>
      <c r="I61" s="10">
        <v>19875.66</v>
      </c>
      <c r="J61" s="7" t="s">
        <v>5</v>
      </c>
      <c r="K61" s="7" t="s">
        <v>6</v>
      </c>
    </row>
    <row r="62" spans="1:11" ht="25.5" x14ac:dyDescent="0.25">
      <c r="A62" s="7" t="s">
        <v>302</v>
      </c>
      <c r="B62" s="7" t="s">
        <v>23</v>
      </c>
      <c r="C62" s="8" t="s">
        <v>755</v>
      </c>
      <c r="D62" s="7" t="s">
        <v>1661</v>
      </c>
      <c r="E62" s="9">
        <v>3.8140000000000001</v>
      </c>
      <c r="F62" s="7" t="s">
        <v>68</v>
      </c>
      <c r="G62" s="7" t="s">
        <v>303</v>
      </c>
      <c r="H62" s="7" t="s">
        <v>70</v>
      </c>
      <c r="I62" s="10">
        <v>4195.3999999999996</v>
      </c>
      <c r="J62" s="7" t="s">
        <v>5</v>
      </c>
      <c r="K62" s="7" t="s">
        <v>6</v>
      </c>
    </row>
    <row r="63" spans="1:11" x14ac:dyDescent="0.25">
      <c r="A63" s="7" t="s">
        <v>304</v>
      </c>
      <c r="B63" s="7" t="s">
        <v>23</v>
      </c>
      <c r="C63" s="8" t="s">
        <v>756</v>
      </c>
      <c r="D63" s="7" t="s">
        <v>1662</v>
      </c>
      <c r="E63" s="9">
        <v>3.95</v>
      </c>
      <c r="F63" s="7" t="s">
        <v>47</v>
      </c>
      <c r="G63" s="7" t="s">
        <v>305</v>
      </c>
      <c r="H63" s="7" t="s">
        <v>49</v>
      </c>
      <c r="I63" s="10">
        <v>2050.0500000000002</v>
      </c>
      <c r="J63" s="7" t="s">
        <v>5</v>
      </c>
      <c r="K63" s="7" t="s">
        <v>6</v>
      </c>
    </row>
    <row r="64" spans="1:11" x14ac:dyDescent="0.25">
      <c r="A64" s="7" t="s">
        <v>306</v>
      </c>
      <c r="B64" s="7" t="s">
        <v>23</v>
      </c>
      <c r="C64" s="8" t="s">
        <v>747</v>
      </c>
      <c r="D64" s="7" t="s">
        <v>1663</v>
      </c>
      <c r="E64" s="9">
        <v>3.9085999999999999</v>
      </c>
      <c r="F64" s="7" t="s">
        <v>307</v>
      </c>
      <c r="G64" s="7" t="s">
        <v>308</v>
      </c>
      <c r="H64" s="7" t="s">
        <v>309</v>
      </c>
      <c r="I64" s="10">
        <v>8125.97</v>
      </c>
      <c r="J64" s="7" t="s">
        <v>5</v>
      </c>
      <c r="K64" s="7" t="s">
        <v>6</v>
      </c>
    </row>
    <row r="65" spans="1:11" ht="25.5" x14ac:dyDescent="0.25">
      <c r="A65" s="7" t="s">
        <v>310</v>
      </c>
      <c r="B65" s="7" t="s">
        <v>23</v>
      </c>
      <c r="C65" s="8" t="s">
        <v>738</v>
      </c>
      <c r="D65" s="7" t="s">
        <v>1612</v>
      </c>
      <c r="E65" s="9">
        <v>3.95</v>
      </c>
      <c r="F65" s="7" t="s">
        <v>47</v>
      </c>
      <c r="G65" s="7" t="s">
        <v>311</v>
      </c>
      <c r="H65" s="7" t="s">
        <v>49</v>
      </c>
      <c r="I65" s="10">
        <v>9282.5</v>
      </c>
      <c r="J65" s="7" t="s">
        <v>5</v>
      </c>
      <c r="K65" s="7" t="s">
        <v>6</v>
      </c>
    </row>
    <row r="66" spans="1:11" ht="25.5" x14ac:dyDescent="0.25">
      <c r="A66" s="7" t="s">
        <v>312</v>
      </c>
      <c r="B66" s="7" t="s">
        <v>23</v>
      </c>
      <c r="C66" s="8" t="s">
        <v>757</v>
      </c>
      <c r="D66" s="7" t="s">
        <v>1664</v>
      </c>
      <c r="E66" s="9">
        <v>3.9053</v>
      </c>
      <c r="F66" s="7" t="s">
        <v>307</v>
      </c>
      <c r="G66" s="7" t="s">
        <v>313</v>
      </c>
      <c r="H66" s="7" t="s">
        <v>309</v>
      </c>
      <c r="I66" s="10">
        <v>5857.95</v>
      </c>
      <c r="J66" s="7" t="s">
        <v>5</v>
      </c>
      <c r="K66" s="7" t="s">
        <v>6</v>
      </c>
    </row>
    <row r="67" spans="1:11" x14ac:dyDescent="0.25">
      <c r="A67" s="7" t="s">
        <v>314</v>
      </c>
      <c r="B67" s="7" t="s">
        <v>23</v>
      </c>
      <c r="C67" s="8" t="s">
        <v>725</v>
      </c>
      <c r="D67" s="7" t="s">
        <v>1615</v>
      </c>
      <c r="E67" s="9">
        <v>3.9085999999999999</v>
      </c>
      <c r="F67" s="7" t="s">
        <v>307</v>
      </c>
      <c r="G67" s="7" t="s">
        <v>315</v>
      </c>
      <c r="H67" s="7" t="s">
        <v>309</v>
      </c>
      <c r="I67" s="10">
        <v>6879.13</v>
      </c>
      <c r="J67" s="7" t="s">
        <v>5</v>
      </c>
      <c r="K67" s="7" t="s">
        <v>6</v>
      </c>
    </row>
    <row r="68" spans="1:11" x14ac:dyDescent="0.25">
      <c r="A68" s="7" t="s">
        <v>316</v>
      </c>
      <c r="B68" s="7" t="s">
        <v>23</v>
      </c>
      <c r="C68" s="8" t="s">
        <v>747</v>
      </c>
      <c r="D68" s="7" t="s">
        <v>1665</v>
      </c>
      <c r="E68" s="9">
        <v>3.9940000000000002</v>
      </c>
      <c r="F68" s="7" t="s">
        <v>16</v>
      </c>
      <c r="G68" s="7" t="s">
        <v>317</v>
      </c>
      <c r="H68" s="7" t="s">
        <v>318</v>
      </c>
      <c r="I68" s="10">
        <v>16123.77</v>
      </c>
      <c r="J68" s="7" t="s">
        <v>5</v>
      </c>
      <c r="K68" s="7" t="s">
        <v>6</v>
      </c>
    </row>
    <row r="69" spans="1:11" ht="25.5" x14ac:dyDescent="0.25">
      <c r="A69" s="7" t="s">
        <v>319</v>
      </c>
      <c r="B69" s="7" t="s">
        <v>23</v>
      </c>
      <c r="C69" s="8" t="s">
        <v>758</v>
      </c>
      <c r="D69" s="7" t="s">
        <v>1666</v>
      </c>
      <c r="E69" s="9">
        <v>4.04</v>
      </c>
      <c r="F69" s="7" t="s">
        <v>92</v>
      </c>
      <c r="G69" s="7" t="s">
        <v>320</v>
      </c>
      <c r="H69" s="7" t="s">
        <v>94</v>
      </c>
      <c r="I69" s="10">
        <v>4040</v>
      </c>
      <c r="J69" s="7" t="s">
        <v>5</v>
      </c>
      <c r="K69" s="7" t="s">
        <v>6</v>
      </c>
    </row>
    <row r="70" spans="1:11" x14ac:dyDescent="0.25">
      <c r="A70" s="7" t="s">
        <v>321</v>
      </c>
      <c r="B70" s="7" t="s">
        <v>23</v>
      </c>
      <c r="C70" s="8" t="s">
        <v>713</v>
      </c>
      <c r="D70" s="7" t="s">
        <v>1667</v>
      </c>
      <c r="E70" s="9">
        <v>3.8330000000000002</v>
      </c>
      <c r="F70" s="7" t="s">
        <v>322</v>
      </c>
      <c r="G70" s="7" t="s">
        <v>323</v>
      </c>
      <c r="H70" s="7" t="s">
        <v>64</v>
      </c>
      <c r="I70" s="10">
        <v>32158.87</v>
      </c>
      <c r="J70" s="7" t="s">
        <v>5</v>
      </c>
      <c r="K70" s="7" t="s">
        <v>6</v>
      </c>
    </row>
    <row r="71" spans="1:11" x14ac:dyDescent="0.25">
      <c r="A71" s="7" t="s">
        <v>324</v>
      </c>
      <c r="B71" s="7" t="s">
        <v>23</v>
      </c>
      <c r="C71" s="8" t="s">
        <v>737</v>
      </c>
      <c r="D71" s="7" t="s">
        <v>1596</v>
      </c>
      <c r="E71" s="9">
        <v>4.04</v>
      </c>
      <c r="F71" s="7" t="s">
        <v>92</v>
      </c>
      <c r="G71" s="7" t="s">
        <v>325</v>
      </c>
      <c r="H71" s="7" t="s">
        <v>94</v>
      </c>
      <c r="I71" s="10">
        <v>8968.7999999999993</v>
      </c>
      <c r="J71" s="7" t="s">
        <v>5</v>
      </c>
      <c r="K71" s="7" t="s">
        <v>6</v>
      </c>
    </row>
    <row r="72" spans="1:11" ht="25.5" x14ac:dyDescent="0.25">
      <c r="A72" s="7" t="s">
        <v>326</v>
      </c>
      <c r="B72" s="7" t="s">
        <v>23</v>
      </c>
      <c r="C72" s="8" t="s">
        <v>755</v>
      </c>
      <c r="D72" s="7" t="s">
        <v>1668</v>
      </c>
      <c r="E72" s="9">
        <v>4.0277000000000003</v>
      </c>
      <c r="F72" s="7" t="s">
        <v>92</v>
      </c>
      <c r="G72" s="7" t="s">
        <v>327</v>
      </c>
      <c r="H72" s="7" t="s">
        <v>94</v>
      </c>
      <c r="I72" s="10">
        <v>12002.54</v>
      </c>
      <c r="J72" s="7" t="s">
        <v>5</v>
      </c>
      <c r="K72" s="7" t="s">
        <v>6</v>
      </c>
    </row>
    <row r="73" spans="1:11" x14ac:dyDescent="0.25">
      <c r="A73" s="7" t="s">
        <v>328</v>
      </c>
      <c r="B73" s="7" t="s">
        <v>23</v>
      </c>
      <c r="C73" s="8" t="s">
        <v>718</v>
      </c>
      <c r="D73" s="7" t="s">
        <v>1669</v>
      </c>
      <c r="E73" s="9">
        <v>4.0315000000000003</v>
      </c>
      <c r="F73" s="7" t="s">
        <v>193</v>
      </c>
      <c r="G73" s="7" t="s">
        <v>329</v>
      </c>
      <c r="H73" s="7" t="s">
        <v>195</v>
      </c>
      <c r="I73" s="10">
        <v>14513.4</v>
      </c>
      <c r="J73" s="7" t="s">
        <v>5</v>
      </c>
      <c r="K73" s="7" t="s">
        <v>6</v>
      </c>
    </row>
    <row r="74" spans="1:11" x14ac:dyDescent="0.25">
      <c r="A74" s="7" t="s">
        <v>330</v>
      </c>
      <c r="B74" s="7" t="s">
        <v>23</v>
      </c>
      <c r="C74" s="8" t="s">
        <v>718</v>
      </c>
      <c r="D74" s="7" t="s">
        <v>1670</v>
      </c>
      <c r="E74" s="9">
        <v>4.1609999999999996</v>
      </c>
      <c r="F74" s="7" t="s">
        <v>9</v>
      </c>
      <c r="G74" s="7" t="s">
        <v>331</v>
      </c>
      <c r="H74" s="7" t="s">
        <v>11</v>
      </c>
      <c r="I74" s="10">
        <v>30375.3</v>
      </c>
      <c r="J74" s="7" t="s">
        <v>5</v>
      </c>
      <c r="K74" s="7" t="s">
        <v>6</v>
      </c>
    </row>
    <row r="75" spans="1:11" ht="25.5" x14ac:dyDescent="0.25">
      <c r="A75" s="7" t="s">
        <v>332</v>
      </c>
      <c r="B75" s="7" t="s">
        <v>23</v>
      </c>
      <c r="C75" s="8" t="s">
        <v>724</v>
      </c>
      <c r="D75" s="7" t="s">
        <v>1615</v>
      </c>
      <c r="E75" s="9">
        <v>3.7570000000000001</v>
      </c>
      <c r="F75" s="7" t="s">
        <v>333</v>
      </c>
      <c r="G75" s="7" t="s">
        <v>334</v>
      </c>
      <c r="H75" s="7" t="s">
        <v>335</v>
      </c>
      <c r="I75" s="10">
        <v>6612.32</v>
      </c>
      <c r="J75" s="7" t="s">
        <v>5</v>
      </c>
      <c r="K75" s="7" t="s">
        <v>6</v>
      </c>
    </row>
    <row r="76" spans="1:11" ht="25.5" x14ac:dyDescent="0.25">
      <c r="A76" s="7" t="s">
        <v>336</v>
      </c>
      <c r="B76" s="7" t="s">
        <v>23</v>
      </c>
      <c r="C76" s="8" t="s">
        <v>748</v>
      </c>
      <c r="D76" s="7" t="s">
        <v>1671</v>
      </c>
      <c r="E76" s="9">
        <v>3.7290000000000001</v>
      </c>
      <c r="F76" s="7" t="s">
        <v>337</v>
      </c>
      <c r="G76" s="7" t="s">
        <v>338</v>
      </c>
      <c r="H76" s="7" t="s">
        <v>339</v>
      </c>
      <c r="I76" s="10">
        <v>4661.25</v>
      </c>
      <c r="J76" s="7" t="s">
        <v>5</v>
      </c>
      <c r="K76" s="7" t="s">
        <v>6</v>
      </c>
    </row>
    <row r="77" spans="1:11" x14ac:dyDescent="0.25">
      <c r="A77" s="7" t="s">
        <v>340</v>
      </c>
      <c r="B77" s="7" t="s">
        <v>23</v>
      </c>
      <c r="C77" s="8" t="s">
        <v>718</v>
      </c>
      <c r="D77" s="7" t="s">
        <v>1672</v>
      </c>
      <c r="E77" s="9">
        <v>3.7721</v>
      </c>
      <c r="F77" s="7" t="s">
        <v>337</v>
      </c>
      <c r="G77" s="7" t="s">
        <v>341</v>
      </c>
      <c r="H77" s="7" t="s">
        <v>339</v>
      </c>
      <c r="I77" s="10">
        <v>12825.14</v>
      </c>
      <c r="J77" s="7" t="s">
        <v>5</v>
      </c>
      <c r="K77" s="7" t="s">
        <v>6</v>
      </c>
    </row>
    <row r="78" spans="1:11" x14ac:dyDescent="0.25">
      <c r="A78" s="7" t="s">
        <v>353</v>
      </c>
      <c r="B78" s="7" t="s">
        <v>23</v>
      </c>
      <c r="C78" s="8" t="s">
        <v>718</v>
      </c>
      <c r="D78" s="7" t="s">
        <v>1673</v>
      </c>
      <c r="E78" s="9">
        <v>4.157</v>
      </c>
      <c r="F78" s="7" t="s">
        <v>9</v>
      </c>
      <c r="G78" s="7" t="s">
        <v>354</v>
      </c>
      <c r="H78" s="7" t="s">
        <v>11</v>
      </c>
      <c r="I78" s="10">
        <v>4157</v>
      </c>
      <c r="J78" s="7" t="s">
        <v>5</v>
      </c>
      <c r="K78" s="7" t="s">
        <v>6</v>
      </c>
    </row>
    <row r="79" spans="1:11" ht="25.5" x14ac:dyDescent="0.25">
      <c r="A79" s="7" t="s">
        <v>477</v>
      </c>
      <c r="B79" s="7" t="s">
        <v>23</v>
      </c>
      <c r="C79" s="8" t="s">
        <v>724</v>
      </c>
      <c r="D79" s="7" t="s">
        <v>1707</v>
      </c>
      <c r="E79" s="9">
        <v>3.7181000000000002</v>
      </c>
      <c r="F79" s="7" t="s">
        <v>161</v>
      </c>
      <c r="G79" s="7" t="s">
        <v>162</v>
      </c>
      <c r="H79" s="7" t="s">
        <v>163</v>
      </c>
      <c r="I79" s="10">
        <v>12492.81</v>
      </c>
      <c r="J79" s="7" t="s">
        <v>5</v>
      </c>
      <c r="K79" s="7" t="s">
        <v>6</v>
      </c>
    </row>
    <row r="80" spans="1:11" x14ac:dyDescent="0.25">
      <c r="A80" s="7" t="s">
        <v>478</v>
      </c>
      <c r="B80" s="7" t="s">
        <v>23</v>
      </c>
      <c r="C80" s="8" t="s">
        <v>720</v>
      </c>
      <c r="D80" s="7" t="s">
        <v>1706</v>
      </c>
      <c r="E80" s="9">
        <v>4.3310000000000004</v>
      </c>
      <c r="F80" s="7" t="s">
        <v>479</v>
      </c>
      <c r="G80" s="7" t="s">
        <v>480</v>
      </c>
      <c r="H80" s="7" t="s">
        <v>481</v>
      </c>
      <c r="I80" s="10">
        <v>7276.08</v>
      </c>
      <c r="J80" s="7" t="s">
        <v>5</v>
      </c>
      <c r="K80" s="7" t="s">
        <v>6</v>
      </c>
    </row>
    <row r="81" spans="1:11" ht="25.5" x14ac:dyDescent="0.25">
      <c r="A81" s="7" t="s">
        <v>482</v>
      </c>
      <c r="B81" s="7" t="s">
        <v>23</v>
      </c>
      <c r="C81" s="8" t="s">
        <v>738</v>
      </c>
      <c r="D81" s="7" t="s">
        <v>1638</v>
      </c>
      <c r="E81" s="9">
        <v>3.8490000000000002</v>
      </c>
      <c r="F81" s="7" t="s">
        <v>479</v>
      </c>
      <c r="G81" s="7" t="s">
        <v>483</v>
      </c>
      <c r="H81" s="7" t="s">
        <v>481</v>
      </c>
      <c r="I81" s="10">
        <v>18090.3</v>
      </c>
      <c r="J81" s="7" t="s">
        <v>5</v>
      </c>
      <c r="K81" s="7" t="s">
        <v>6</v>
      </c>
    </row>
    <row r="82" spans="1:11" x14ac:dyDescent="0.25">
      <c r="A82" s="7" t="s">
        <v>484</v>
      </c>
      <c r="B82" s="7" t="s">
        <v>23</v>
      </c>
      <c r="C82" s="8" t="s">
        <v>713</v>
      </c>
      <c r="D82" s="7" t="s">
        <v>1705</v>
      </c>
      <c r="E82" s="9">
        <v>3.8490000000000002</v>
      </c>
      <c r="F82" s="7" t="s">
        <v>479</v>
      </c>
      <c r="G82" s="7" t="s">
        <v>485</v>
      </c>
      <c r="H82" s="7" t="s">
        <v>481</v>
      </c>
      <c r="I82" s="10">
        <v>54501.84</v>
      </c>
      <c r="J82" s="7" t="s">
        <v>5</v>
      </c>
      <c r="K82" s="7" t="s">
        <v>6</v>
      </c>
    </row>
    <row r="83" spans="1:11" x14ac:dyDescent="0.25">
      <c r="A83" s="7" t="s">
        <v>486</v>
      </c>
      <c r="B83" s="7" t="s">
        <v>23</v>
      </c>
      <c r="C83" s="8" t="s">
        <v>725</v>
      </c>
      <c r="D83" s="7" t="s">
        <v>1558</v>
      </c>
      <c r="E83" s="9">
        <v>3.9056999999999999</v>
      </c>
      <c r="F83" s="7" t="s">
        <v>38</v>
      </c>
      <c r="G83" s="7" t="s">
        <v>487</v>
      </c>
      <c r="H83" s="7" t="s">
        <v>488</v>
      </c>
      <c r="I83" s="10">
        <v>6874.03</v>
      </c>
      <c r="J83" s="7" t="s">
        <v>5</v>
      </c>
      <c r="K83" s="7" t="s">
        <v>6</v>
      </c>
    </row>
    <row r="84" spans="1:11" ht="25.5" x14ac:dyDescent="0.25">
      <c r="A84" s="7" t="s">
        <v>489</v>
      </c>
      <c r="B84" s="7" t="s">
        <v>23</v>
      </c>
      <c r="C84" s="8" t="s">
        <v>738</v>
      </c>
      <c r="D84" s="7" t="s">
        <v>1704</v>
      </c>
      <c r="E84" s="9">
        <v>3.9053</v>
      </c>
      <c r="F84" s="7" t="s">
        <v>490</v>
      </c>
      <c r="G84" s="7" t="s">
        <v>491</v>
      </c>
      <c r="H84" s="7" t="s">
        <v>40</v>
      </c>
      <c r="I84" s="10">
        <v>6127.99</v>
      </c>
      <c r="J84" s="7" t="s">
        <v>5</v>
      </c>
      <c r="K84" s="7" t="s">
        <v>6</v>
      </c>
    </row>
    <row r="85" spans="1:11" ht="25.5" x14ac:dyDescent="0.25">
      <c r="A85" s="7" t="s">
        <v>492</v>
      </c>
      <c r="B85" s="7" t="s">
        <v>23</v>
      </c>
      <c r="C85" s="8" t="s">
        <v>762</v>
      </c>
      <c r="D85" s="7" t="s">
        <v>1703</v>
      </c>
      <c r="E85" s="9">
        <v>3.9053</v>
      </c>
      <c r="F85" s="7" t="s">
        <v>307</v>
      </c>
      <c r="G85" s="7" t="s">
        <v>493</v>
      </c>
      <c r="H85" s="7" t="s">
        <v>309</v>
      </c>
      <c r="I85" s="10">
        <v>3081.28</v>
      </c>
      <c r="J85" s="7" t="s">
        <v>5</v>
      </c>
      <c r="K85" s="7" t="s">
        <v>6</v>
      </c>
    </row>
    <row r="86" spans="1:11" x14ac:dyDescent="0.25">
      <c r="A86" s="7" t="s">
        <v>496</v>
      </c>
      <c r="B86" s="7" t="s">
        <v>23</v>
      </c>
      <c r="C86" s="8" t="s">
        <v>735</v>
      </c>
      <c r="D86" s="7" t="s">
        <v>1702</v>
      </c>
      <c r="E86" s="9">
        <v>3.7538</v>
      </c>
      <c r="F86" s="7" t="s">
        <v>339</v>
      </c>
      <c r="G86" s="7" t="s">
        <v>497</v>
      </c>
      <c r="H86" s="7" t="s">
        <v>339</v>
      </c>
      <c r="I86" s="10">
        <v>10247.870000000001</v>
      </c>
      <c r="J86" s="7" t="s">
        <v>5</v>
      </c>
      <c r="K86" s="7" t="s">
        <v>6</v>
      </c>
    </row>
    <row r="87" spans="1:11" x14ac:dyDescent="0.25">
      <c r="A87" s="7" t="s">
        <v>498</v>
      </c>
      <c r="B87" s="7" t="s">
        <v>23</v>
      </c>
      <c r="C87" s="8" t="s">
        <v>763</v>
      </c>
      <c r="D87" s="7" t="s">
        <v>1701</v>
      </c>
      <c r="E87" s="9">
        <v>3.7181000000000002</v>
      </c>
      <c r="F87" s="7" t="s">
        <v>161</v>
      </c>
      <c r="G87" s="7" t="s">
        <v>499</v>
      </c>
      <c r="H87" s="7" t="s">
        <v>163</v>
      </c>
      <c r="I87" s="10">
        <v>6395.13</v>
      </c>
      <c r="J87" s="7" t="s">
        <v>5</v>
      </c>
      <c r="K87" s="7" t="s">
        <v>6</v>
      </c>
    </row>
    <row r="88" spans="1:11" x14ac:dyDescent="0.25">
      <c r="A88" s="7" t="s">
        <v>500</v>
      </c>
      <c r="B88" s="7" t="s">
        <v>23</v>
      </c>
      <c r="C88" s="8" t="s">
        <v>722</v>
      </c>
      <c r="D88" s="7" t="s">
        <v>1700</v>
      </c>
      <c r="E88" s="9">
        <v>4.2201000000000004</v>
      </c>
      <c r="F88" s="7" t="s">
        <v>161</v>
      </c>
      <c r="G88" s="7" t="s">
        <v>501</v>
      </c>
      <c r="H88" s="7" t="s">
        <v>163</v>
      </c>
      <c r="I88" s="11">
        <v>506.41</v>
      </c>
      <c r="J88" s="7" t="s">
        <v>5</v>
      </c>
      <c r="K88" s="7" t="s">
        <v>42</v>
      </c>
    </row>
    <row r="89" spans="1:11" x14ac:dyDescent="0.25">
      <c r="A89" s="7" t="s">
        <v>521</v>
      </c>
      <c r="B89" s="7" t="s">
        <v>23</v>
      </c>
      <c r="C89" s="8" t="s">
        <v>713</v>
      </c>
      <c r="D89" s="7" t="s">
        <v>1699</v>
      </c>
      <c r="E89" s="9">
        <v>3.9940000000000002</v>
      </c>
      <c r="F89" s="7" t="s">
        <v>16</v>
      </c>
      <c r="G89" s="7" t="s">
        <v>522</v>
      </c>
      <c r="H89" s="7" t="s">
        <v>318</v>
      </c>
      <c r="I89" s="10">
        <v>38174.65</v>
      </c>
      <c r="J89" s="7" t="s">
        <v>5</v>
      </c>
      <c r="K89" s="7" t="s">
        <v>6</v>
      </c>
    </row>
    <row r="90" spans="1:11" x14ac:dyDescent="0.25">
      <c r="A90" s="7" t="s">
        <v>523</v>
      </c>
      <c r="B90" s="7" t="s">
        <v>23</v>
      </c>
      <c r="C90" s="8" t="s">
        <v>725</v>
      </c>
      <c r="D90" s="7" t="s">
        <v>1698</v>
      </c>
      <c r="E90" s="9">
        <v>4.0034999999999998</v>
      </c>
      <c r="F90" s="7" t="s">
        <v>193</v>
      </c>
      <c r="G90" s="7" t="s">
        <v>524</v>
      </c>
      <c r="H90" s="7" t="s">
        <v>195</v>
      </c>
      <c r="I90" s="10">
        <v>8807.7000000000007</v>
      </c>
      <c r="J90" s="7" t="s">
        <v>5</v>
      </c>
      <c r="K90" s="7" t="s">
        <v>6</v>
      </c>
    </row>
    <row r="91" spans="1:11" x14ac:dyDescent="0.25">
      <c r="A91" s="7" t="s">
        <v>348</v>
      </c>
      <c r="B91" s="7" t="s">
        <v>23</v>
      </c>
      <c r="C91" s="8" t="s">
        <v>735</v>
      </c>
      <c r="D91" s="7" t="s">
        <v>1746</v>
      </c>
      <c r="E91" s="9">
        <v>3.718</v>
      </c>
      <c r="F91" s="7" t="s">
        <v>349</v>
      </c>
      <c r="G91" s="7" t="s">
        <v>350</v>
      </c>
      <c r="H91" s="7" t="s">
        <v>161</v>
      </c>
      <c r="I91" s="10">
        <v>8700.1200000000008</v>
      </c>
      <c r="J91" s="7" t="s">
        <v>5</v>
      </c>
      <c r="K91" s="7" t="s">
        <v>6</v>
      </c>
    </row>
    <row r="92" spans="1:11" ht="25.5" x14ac:dyDescent="0.25">
      <c r="A92" s="7" t="s">
        <v>351</v>
      </c>
      <c r="B92" s="7" t="s">
        <v>23</v>
      </c>
      <c r="C92" s="8" t="s">
        <v>724</v>
      </c>
      <c r="D92" s="7" t="s">
        <v>1747</v>
      </c>
      <c r="E92" s="9">
        <v>4.2335000000000003</v>
      </c>
      <c r="F92" s="7" t="s">
        <v>124</v>
      </c>
      <c r="G92" s="7" t="s">
        <v>352</v>
      </c>
      <c r="H92" s="7" t="s">
        <v>126</v>
      </c>
      <c r="I92" s="10">
        <v>22733.89</v>
      </c>
      <c r="J92" s="7" t="s">
        <v>5</v>
      </c>
      <c r="K92" s="7" t="s">
        <v>6</v>
      </c>
    </row>
    <row r="93" spans="1:11" x14ac:dyDescent="0.25">
      <c r="A93" s="7" t="s">
        <v>570</v>
      </c>
      <c r="B93" s="7" t="s">
        <v>23</v>
      </c>
      <c r="C93" s="8" t="s">
        <v>772</v>
      </c>
      <c r="D93" s="7" t="s">
        <v>1697</v>
      </c>
      <c r="E93" s="9">
        <v>4.3600000000000003</v>
      </c>
      <c r="F93" s="7" t="s">
        <v>296</v>
      </c>
      <c r="G93" s="7" t="s">
        <v>571</v>
      </c>
      <c r="H93" s="7" t="s">
        <v>66</v>
      </c>
      <c r="I93" s="10">
        <v>13389.56</v>
      </c>
      <c r="J93" s="7" t="s">
        <v>561</v>
      </c>
      <c r="K93" s="7" t="s">
        <v>6</v>
      </c>
    </row>
    <row r="94" spans="1:11" x14ac:dyDescent="0.25">
      <c r="A94" s="7" t="s">
        <v>580</v>
      </c>
      <c r="B94" s="7" t="s">
        <v>23</v>
      </c>
      <c r="C94" s="8" t="s">
        <v>726</v>
      </c>
      <c r="D94" s="7" t="s">
        <v>1696</v>
      </c>
      <c r="E94" s="9">
        <v>3.7284999999999999</v>
      </c>
      <c r="F94" s="7" t="s">
        <v>388</v>
      </c>
      <c r="G94" s="7" t="s">
        <v>581</v>
      </c>
      <c r="H94" s="7" t="s">
        <v>582</v>
      </c>
      <c r="I94" s="10">
        <v>415727.75</v>
      </c>
      <c r="J94" s="7" t="s">
        <v>561</v>
      </c>
      <c r="K94" s="7" t="s">
        <v>6</v>
      </c>
    </row>
    <row r="95" spans="1:11" x14ac:dyDescent="0.25">
      <c r="A95" s="7" t="s">
        <v>603</v>
      </c>
      <c r="B95" s="7" t="s">
        <v>23</v>
      </c>
      <c r="C95" s="8" t="s">
        <v>779</v>
      </c>
      <c r="D95" s="7" t="s">
        <v>1682</v>
      </c>
      <c r="E95" s="9">
        <v>4.01</v>
      </c>
      <c r="F95" s="7" t="s">
        <v>258</v>
      </c>
      <c r="G95" s="7" t="s">
        <v>604</v>
      </c>
      <c r="H95" s="7" t="s">
        <v>138</v>
      </c>
      <c r="I95" s="10">
        <v>106421.79</v>
      </c>
      <c r="J95" s="7" t="s">
        <v>561</v>
      </c>
      <c r="K95" s="7" t="s">
        <v>6</v>
      </c>
    </row>
    <row r="96" spans="1:11" ht="25.5" x14ac:dyDescent="0.25">
      <c r="A96" s="7" t="s">
        <v>611</v>
      </c>
      <c r="B96" s="7" t="s">
        <v>23</v>
      </c>
      <c r="C96" s="8" t="s">
        <v>778</v>
      </c>
      <c r="D96" s="7" t="s">
        <v>1691</v>
      </c>
      <c r="E96" s="9">
        <v>4.6509999999999998</v>
      </c>
      <c r="F96" s="7" t="s">
        <v>265</v>
      </c>
      <c r="G96" s="7" t="s">
        <v>612</v>
      </c>
      <c r="H96" s="7" t="s">
        <v>613</v>
      </c>
      <c r="I96" s="10">
        <v>376347.89</v>
      </c>
      <c r="J96" s="7" t="s">
        <v>561</v>
      </c>
      <c r="K96" s="7" t="s">
        <v>6</v>
      </c>
    </row>
    <row r="97" spans="1:11" x14ac:dyDescent="0.25">
      <c r="A97" s="7" t="s">
        <v>618</v>
      </c>
      <c r="B97" s="7" t="s">
        <v>23</v>
      </c>
      <c r="C97" s="8" t="s">
        <v>783</v>
      </c>
      <c r="D97" s="7" t="s">
        <v>1692</v>
      </c>
      <c r="E97" s="9">
        <v>3.9849999999999999</v>
      </c>
      <c r="F97" s="7" t="s">
        <v>318</v>
      </c>
      <c r="G97" s="7" t="s">
        <v>619</v>
      </c>
      <c r="H97" s="7" t="s">
        <v>32</v>
      </c>
      <c r="I97" s="10">
        <v>38303.82</v>
      </c>
      <c r="J97" s="7" t="s">
        <v>561</v>
      </c>
      <c r="K97" s="7" t="s">
        <v>6</v>
      </c>
    </row>
    <row r="98" spans="1:11" ht="25.5" x14ac:dyDescent="0.25">
      <c r="A98" s="7" t="s">
        <v>626</v>
      </c>
      <c r="B98" s="7" t="s">
        <v>23</v>
      </c>
      <c r="C98" s="8" t="s">
        <v>784</v>
      </c>
      <c r="D98" s="7" t="s">
        <v>1690</v>
      </c>
      <c r="E98" s="9">
        <v>4.3099999999999996</v>
      </c>
      <c r="F98" s="7" t="s">
        <v>576</v>
      </c>
      <c r="G98" s="7" t="s">
        <v>627</v>
      </c>
      <c r="H98" s="7" t="s">
        <v>628</v>
      </c>
      <c r="I98" s="10">
        <v>64263.86</v>
      </c>
      <c r="J98" s="7" t="s">
        <v>561</v>
      </c>
      <c r="K98" s="7" t="s">
        <v>6</v>
      </c>
    </row>
    <row r="99" spans="1:11" ht="25.5" x14ac:dyDescent="0.25">
      <c r="A99" s="7" t="s">
        <v>636</v>
      </c>
      <c r="B99" s="7" t="s">
        <v>23</v>
      </c>
      <c r="C99" s="8" t="s">
        <v>788</v>
      </c>
      <c r="D99" s="7" t="s">
        <v>1685</v>
      </c>
      <c r="E99" s="9">
        <v>4.0720000000000001</v>
      </c>
      <c r="F99" s="7" t="s">
        <v>246</v>
      </c>
      <c r="G99" s="7" t="s">
        <v>637</v>
      </c>
      <c r="H99" s="7" t="s">
        <v>516</v>
      </c>
      <c r="I99" s="10">
        <v>18987.73</v>
      </c>
      <c r="J99" s="7" t="s">
        <v>561</v>
      </c>
      <c r="K99" s="7" t="s">
        <v>6</v>
      </c>
    </row>
    <row r="100" spans="1:11" x14ac:dyDescent="0.25">
      <c r="A100" s="7" t="s">
        <v>645</v>
      </c>
      <c r="B100" s="7" t="s">
        <v>23</v>
      </c>
      <c r="C100" s="8" t="s">
        <v>786</v>
      </c>
      <c r="D100" s="7" t="s">
        <v>1693</v>
      </c>
      <c r="E100" s="9">
        <v>4.0880000000000001</v>
      </c>
      <c r="F100" s="7" t="s">
        <v>646</v>
      </c>
      <c r="G100" s="7" t="s">
        <v>647</v>
      </c>
      <c r="H100" s="7" t="s">
        <v>9</v>
      </c>
      <c r="I100" s="10">
        <v>1103760</v>
      </c>
      <c r="J100" s="7" t="s">
        <v>561</v>
      </c>
      <c r="K100" s="7" t="s">
        <v>6</v>
      </c>
    </row>
    <row r="101" spans="1:11" ht="25.5" x14ac:dyDescent="0.25">
      <c r="A101" s="7" t="s">
        <v>648</v>
      </c>
      <c r="B101" s="7" t="s">
        <v>23</v>
      </c>
      <c r="C101" s="8" t="s">
        <v>782</v>
      </c>
      <c r="D101" s="7" t="s">
        <v>1688</v>
      </c>
      <c r="E101" s="9">
        <v>4.62</v>
      </c>
      <c r="F101" s="7" t="s">
        <v>649</v>
      </c>
      <c r="G101" s="7" t="s">
        <v>650</v>
      </c>
      <c r="H101" s="7" t="s">
        <v>651</v>
      </c>
      <c r="I101" s="10">
        <v>63247.98</v>
      </c>
      <c r="J101" s="7" t="s">
        <v>561</v>
      </c>
      <c r="K101" s="7" t="s">
        <v>6</v>
      </c>
    </row>
    <row r="102" spans="1:11" ht="25.5" x14ac:dyDescent="0.25">
      <c r="A102" s="7" t="s">
        <v>674</v>
      </c>
      <c r="B102" s="7" t="s">
        <v>23</v>
      </c>
      <c r="C102" s="8" t="s">
        <v>782</v>
      </c>
      <c r="D102" s="7" t="s">
        <v>1689</v>
      </c>
      <c r="E102" s="9">
        <v>4.468</v>
      </c>
      <c r="F102" s="7" t="s">
        <v>641</v>
      </c>
      <c r="G102" s="7" t="s">
        <v>675</v>
      </c>
      <c r="H102" s="7" t="s">
        <v>193</v>
      </c>
      <c r="I102" s="10">
        <v>245740</v>
      </c>
      <c r="J102" s="7" t="s">
        <v>561</v>
      </c>
      <c r="K102" s="7" t="s">
        <v>6</v>
      </c>
    </row>
    <row r="103" spans="1:11" x14ac:dyDescent="0.25">
      <c r="A103" s="7" t="s">
        <v>685</v>
      </c>
      <c r="B103" s="7" t="s">
        <v>23</v>
      </c>
      <c r="C103" s="8" t="s">
        <v>796</v>
      </c>
      <c r="D103" s="7" t="s">
        <v>1694</v>
      </c>
      <c r="E103" s="9">
        <v>4.1435000000000004</v>
      </c>
      <c r="F103" s="7" t="s">
        <v>238</v>
      </c>
      <c r="G103" s="7" t="s">
        <v>686</v>
      </c>
      <c r="H103" s="7" t="s">
        <v>240</v>
      </c>
      <c r="I103" s="10">
        <v>410206.5</v>
      </c>
      <c r="J103" s="7" t="s">
        <v>561</v>
      </c>
      <c r="K103" s="7" t="s">
        <v>6</v>
      </c>
    </row>
    <row r="104" spans="1:11" x14ac:dyDescent="0.25">
      <c r="A104" s="7" t="s">
        <v>700</v>
      </c>
      <c r="B104" s="7" t="s">
        <v>23</v>
      </c>
      <c r="C104" s="8" t="s">
        <v>800</v>
      </c>
      <c r="D104" s="7" t="s">
        <v>1695</v>
      </c>
      <c r="E104" s="9">
        <v>4.1435000000000004</v>
      </c>
      <c r="F104" s="7" t="s">
        <v>238</v>
      </c>
      <c r="G104" s="7" t="s">
        <v>701</v>
      </c>
      <c r="H104" s="7" t="s">
        <v>240</v>
      </c>
      <c r="I104" s="10">
        <v>41435</v>
      </c>
      <c r="J104" s="7" t="s">
        <v>561</v>
      </c>
      <c r="K104" s="7" t="s">
        <v>6</v>
      </c>
    </row>
    <row r="105" spans="1:11" x14ac:dyDescent="0.25">
      <c r="A105" s="90" t="s">
        <v>1523</v>
      </c>
      <c r="B105" s="90">
        <v>103</v>
      </c>
      <c r="C105" s="90"/>
      <c r="D105" s="90"/>
      <c r="E105" s="90"/>
      <c r="F105" s="91"/>
      <c r="G105" s="92"/>
      <c r="H105" s="93"/>
      <c r="I105" s="94">
        <f>SUM(I2:I104)</f>
        <v>4027747.2800000003</v>
      </c>
      <c r="J105" s="94"/>
      <c r="K105" s="90"/>
    </row>
    <row r="108" spans="1:11" x14ac:dyDescent="0.25">
      <c r="C108" s="143" t="s">
        <v>1524</v>
      </c>
      <c r="D108" s="144"/>
      <c r="E108" s="144"/>
      <c r="F108" s="144"/>
      <c r="G108" s="144"/>
      <c r="H108" s="144"/>
      <c r="I108" s="145"/>
    </row>
    <row r="109" spans="1:11" ht="30" x14ac:dyDescent="0.25">
      <c r="C109" s="95" t="s">
        <v>809</v>
      </c>
      <c r="D109" s="95" t="s">
        <v>819</v>
      </c>
      <c r="E109" s="96" t="s">
        <v>811</v>
      </c>
      <c r="F109" s="95" t="s">
        <v>42</v>
      </c>
      <c r="G109" s="97" t="s">
        <v>6</v>
      </c>
      <c r="H109" s="98" t="s">
        <v>1525</v>
      </c>
      <c r="I109" s="99" t="s">
        <v>812</v>
      </c>
    </row>
    <row r="110" spans="1:11" x14ac:dyDescent="0.25">
      <c r="C110" s="100" t="s">
        <v>814</v>
      </c>
      <c r="D110" s="101">
        <v>0</v>
      </c>
      <c r="E110" s="101">
        <v>0</v>
      </c>
      <c r="F110" s="101">
        <v>0</v>
      </c>
      <c r="G110" s="102">
        <v>12</v>
      </c>
      <c r="H110" s="103">
        <v>2897831.88</v>
      </c>
      <c r="I110" s="61">
        <v>0</v>
      </c>
    </row>
    <row r="111" spans="1:11" x14ac:dyDescent="0.25">
      <c r="C111" s="100" t="s">
        <v>815</v>
      </c>
      <c r="D111" s="101">
        <v>0</v>
      </c>
      <c r="E111" s="101">
        <v>0</v>
      </c>
      <c r="F111" s="101">
        <v>0</v>
      </c>
      <c r="G111" s="102">
        <v>0</v>
      </c>
      <c r="H111" s="103">
        <v>0</v>
      </c>
      <c r="I111" s="61">
        <v>0</v>
      </c>
    </row>
    <row r="112" spans="1:11" x14ac:dyDescent="0.25">
      <c r="C112" s="100" t="s">
        <v>816</v>
      </c>
      <c r="D112" s="101">
        <v>0</v>
      </c>
      <c r="E112" s="101">
        <v>0</v>
      </c>
      <c r="F112" s="101">
        <v>0</v>
      </c>
      <c r="G112" s="102">
        <v>0</v>
      </c>
      <c r="H112" s="103">
        <v>0</v>
      </c>
      <c r="I112" s="61">
        <v>0</v>
      </c>
    </row>
    <row r="113" spans="3:9" x14ac:dyDescent="0.25">
      <c r="C113" s="100" t="s">
        <v>817</v>
      </c>
      <c r="D113" s="101">
        <v>0</v>
      </c>
      <c r="E113" s="101">
        <v>0</v>
      </c>
      <c r="F113" s="101">
        <v>6</v>
      </c>
      <c r="G113" s="102">
        <v>85</v>
      </c>
      <c r="H113" s="103">
        <v>1129915.3999999999</v>
      </c>
      <c r="I113" s="61">
        <v>0</v>
      </c>
    </row>
    <row r="114" spans="3:9" x14ac:dyDescent="0.25">
      <c r="C114" s="100" t="s">
        <v>1526</v>
      </c>
      <c r="D114" s="101">
        <v>0</v>
      </c>
      <c r="E114" s="101">
        <v>0</v>
      </c>
      <c r="F114" s="101">
        <v>0</v>
      </c>
      <c r="G114" s="102">
        <v>0</v>
      </c>
      <c r="H114" s="103">
        <v>0</v>
      </c>
      <c r="I114" s="61">
        <v>0</v>
      </c>
    </row>
    <row r="115" spans="3:9" x14ac:dyDescent="0.25">
      <c r="C115" s="100" t="s">
        <v>550</v>
      </c>
      <c r="D115" s="101">
        <v>0</v>
      </c>
      <c r="E115" s="101">
        <v>0</v>
      </c>
      <c r="F115" s="101">
        <v>0</v>
      </c>
      <c r="G115" s="102">
        <v>0</v>
      </c>
      <c r="H115" s="103">
        <v>0</v>
      </c>
      <c r="I115" s="61">
        <v>0</v>
      </c>
    </row>
    <row r="116" spans="3:9" x14ac:dyDescent="0.25">
      <c r="C116" s="104" t="s">
        <v>818</v>
      </c>
      <c r="D116" s="105">
        <f>SUM(D110:D115)</f>
        <v>0</v>
      </c>
      <c r="E116" s="105">
        <f>SUM(E110:E115)</f>
        <v>0</v>
      </c>
      <c r="F116" s="105">
        <f>SUM(F110:F115)</f>
        <v>6</v>
      </c>
      <c r="G116" s="105">
        <f t="shared" ref="G116:I116" si="0">SUM(G110:G115)</f>
        <v>97</v>
      </c>
      <c r="H116" s="106">
        <f t="shared" si="0"/>
        <v>4027747.28</v>
      </c>
      <c r="I116" s="105">
        <f t="shared" si="0"/>
        <v>0</v>
      </c>
    </row>
  </sheetData>
  <autoFilter ref="A1:K105" xr:uid="{0F988F4D-2A0C-4846-BB6B-74DC40B9D624}"/>
  <mergeCells count="1">
    <mergeCell ref="C108:I10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40C4-1645-4EE9-8E13-A5FFDA4D784E}">
  <dimension ref="A1:K25"/>
  <sheetViews>
    <sheetView workbookViewId="0">
      <pane ySplit="1" topLeftCell="A8" activePane="bottomLeft" state="frozen"/>
      <selection pane="bottomLeft" activeCell="B11" sqref="B11"/>
    </sheetView>
  </sheetViews>
  <sheetFormatPr defaultColWidth="24.5703125" defaultRowHeight="15" x14ac:dyDescent="0.25"/>
  <cols>
    <col min="1" max="1" width="20" bestFit="1" customWidth="1"/>
    <col min="2" max="2" width="17.5703125" bestFit="1" customWidth="1"/>
    <col min="3" max="3" width="41.42578125" bestFit="1" customWidth="1"/>
    <col min="4" max="4" width="22.7109375" bestFit="1" customWidth="1"/>
    <col min="5" max="5" width="7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13" t="s">
        <v>707</v>
      </c>
      <c r="B1" s="13" t="s">
        <v>708</v>
      </c>
      <c r="C1" s="13" t="s">
        <v>702</v>
      </c>
      <c r="D1" s="13" t="s">
        <v>709</v>
      </c>
      <c r="E1" s="13" t="s">
        <v>703</v>
      </c>
      <c r="F1" s="13" t="s">
        <v>710</v>
      </c>
      <c r="G1" s="13" t="s">
        <v>704</v>
      </c>
      <c r="H1" s="13" t="s">
        <v>705</v>
      </c>
      <c r="I1" s="13" t="s">
        <v>711</v>
      </c>
      <c r="J1" s="13" t="s">
        <v>712</v>
      </c>
      <c r="K1" s="13" t="s">
        <v>706</v>
      </c>
    </row>
    <row r="2" spans="1:11" x14ac:dyDescent="0.25">
      <c r="A2" s="3" t="s">
        <v>0</v>
      </c>
      <c r="B2" s="3" t="s">
        <v>1</v>
      </c>
      <c r="C2" s="4" t="s">
        <v>713</v>
      </c>
      <c r="D2" s="3" t="s">
        <v>1529</v>
      </c>
      <c r="E2" s="5">
        <v>3.9660000000000002</v>
      </c>
      <c r="F2" s="3" t="s">
        <v>2</v>
      </c>
      <c r="G2" s="3" t="s">
        <v>3</v>
      </c>
      <c r="H2" s="3" t="s">
        <v>4</v>
      </c>
      <c r="I2" s="6">
        <v>4094.89</v>
      </c>
      <c r="J2" s="3" t="s">
        <v>5</v>
      </c>
      <c r="K2" s="3" t="s">
        <v>6</v>
      </c>
    </row>
    <row r="3" spans="1:11" x14ac:dyDescent="0.25">
      <c r="A3" s="7" t="s">
        <v>12</v>
      </c>
      <c r="B3" s="7" t="s">
        <v>13</v>
      </c>
      <c r="C3" s="8" t="s">
        <v>715</v>
      </c>
      <c r="D3" s="7" t="s">
        <v>1530</v>
      </c>
      <c r="E3" s="9">
        <v>4.42</v>
      </c>
      <c r="F3" s="7" t="s">
        <v>14</v>
      </c>
      <c r="G3" s="7" t="s">
        <v>15</v>
      </c>
      <c r="H3" s="7" t="s">
        <v>16</v>
      </c>
      <c r="I3" s="10">
        <v>4420</v>
      </c>
      <c r="J3" s="7" t="s">
        <v>5</v>
      </c>
      <c r="K3" s="7" t="s">
        <v>6</v>
      </c>
    </row>
    <row r="4" spans="1:11" x14ac:dyDescent="0.25">
      <c r="A4" s="7" t="s">
        <v>62</v>
      </c>
      <c r="B4" s="7" t="s">
        <v>63</v>
      </c>
      <c r="C4" s="8" t="s">
        <v>726</v>
      </c>
      <c r="D4" s="7" t="s">
        <v>1531</v>
      </c>
      <c r="E4" s="12">
        <v>3.8469000000000002</v>
      </c>
      <c r="F4" s="7" t="s">
        <v>64</v>
      </c>
      <c r="G4" s="7" t="s">
        <v>65</v>
      </c>
      <c r="H4" s="7" t="s">
        <v>66</v>
      </c>
      <c r="I4" s="10">
        <v>172837.02</v>
      </c>
      <c r="J4" s="7" t="s">
        <v>5</v>
      </c>
      <c r="K4" s="7" t="s">
        <v>6</v>
      </c>
    </row>
    <row r="5" spans="1:11" x14ac:dyDescent="0.25">
      <c r="A5" s="7" t="s">
        <v>95</v>
      </c>
      <c r="B5" s="7" t="s">
        <v>1</v>
      </c>
      <c r="C5" s="8" t="s">
        <v>733</v>
      </c>
      <c r="D5" s="7" t="s">
        <v>1532</v>
      </c>
      <c r="E5" s="9">
        <v>4.6105</v>
      </c>
      <c r="F5" s="7" t="s">
        <v>96</v>
      </c>
      <c r="G5" s="7" t="s">
        <v>97</v>
      </c>
      <c r="H5" s="7" t="s">
        <v>98</v>
      </c>
      <c r="I5" s="10">
        <v>34578.75</v>
      </c>
      <c r="J5" s="7" t="s">
        <v>5</v>
      </c>
      <c r="K5" s="7" t="s">
        <v>6</v>
      </c>
    </row>
    <row r="6" spans="1:11" x14ac:dyDescent="0.25">
      <c r="A6" s="7" t="s">
        <v>513</v>
      </c>
      <c r="B6" s="7" t="s">
        <v>514</v>
      </c>
      <c r="C6" s="7" t="s">
        <v>801</v>
      </c>
      <c r="D6" s="7" t="s">
        <v>1533</v>
      </c>
      <c r="E6" s="9">
        <v>4.0720000000000001</v>
      </c>
      <c r="F6" s="7" t="s">
        <v>246</v>
      </c>
      <c r="G6" s="7" t="s">
        <v>515</v>
      </c>
      <c r="H6" s="7" t="s">
        <v>516</v>
      </c>
      <c r="I6" s="10">
        <v>3249.45</v>
      </c>
      <c r="J6" s="7" t="s">
        <v>5</v>
      </c>
      <c r="K6" s="7" t="s">
        <v>6</v>
      </c>
    </row>
    <row r="7" spans="1:11" x14ac:dyDescent="0.25">
      <c r="A7" s="7" t="s">
        <v>62</v>
      </c>
      <c r="B7" s="7" t="s">
        <v>63</v>
      </c>
      <c r="C7" s="8" t="s">
        <v>726</v>
      </c>
      <c r="D7" s="7" t="s">
        <v>1534</v>
      </c>
      <c r="E7" s="9">
        <v>3.8469000000000002</v>
      </c>
      <c r="F7" s="7" t="s">
        <v>64</v>
      </c>
      <c r="G7" s="7" t="s">
        <v>592</v>
      </c>
      <c r="H7" s="7" t="s">
        <v>66</v>
      </c>
      <c r="I7" s="11">
        <v>273.47000000000003</v>
      </c>
      <c r="J7" s="7" t="s">
        <v>561</v>
      </c>
      <c r="K7" s="7" t="s">
        <v>6</v>
      </c>
    </row>
    <row r="8" spans="1:11" x14ac:dyDescent="0.25">
      <c r="A8" s="7" t="s">
        <v>605</v>
      </c>
      <c r="B8" s="7" t="s">
        <v>606</v>
      </c>
      <c r="C8" s="8" t="s">
        <v>775</v>
      </c>
      <c r="D8" s="7" t="s">
        <v>1535</v>
      </c>
      <c r="E8" s="9">
        <v>3.8125</v>
      </c>
      <c r="F8" s="7" t="s">
        <v>68</v>
      </c>
      <c r="G8" s="7" t="s">
        <v>607</v>
      </c>
      <c r="H8" s="7" t="s">
        <v>70</v>
      </c>
      <c r="I8" s="10">
        <v>1242875</v>
      </c>
      <c r="J8" s="7" t="s">
        <v>561</v>
      </c>
      <c r="K8" s="7" t="s">
        <v>42</v>
      </c>
    </row>
    <row r="9" spans="1:11" x14ac:dyDescent="0.25">
      <c r="A9" s="7" t="s">
        <v>629</v>
      </c>
      <c r="B9" s="7" t="s">
        <v>1528</v>
      </c>
      <c r="C9" s="8" t="s">
        <v>785</v>
      </c>
      <c r="D9" s="7" t="s">
        <v>1536</v>
      </c>
      <c r="E9" s="9">
        <v>3.7791999999999999</v>
      </c>
      <c r="F9" s="7" t="s">
        <v>28</v>
      </c>
      <c r="G9" s="7" t="s">
        <v>630</v>
      </c>
      <c r="H9" s="7" t="s">
        <v>30</v>
      </c>
      <c r="I9" s="10">
        <v>8901.26</v>
      </c>
      <c r="J9" s="7" t="s">
        <v>561</v>
      </c>
      <c r="K9" s="7" t="s">
        <v>6</v>
      </c>
    </row>
    <row r="10" spans="1:11" x14ac:dyDescent="0.25">
      <c r="A10" s="7" t="s">
        <v>629</v>
      </c>
      <c r="B10" s="7" t="s">
        <v>1528</v>
      </c>
      <c r="C10" s="8" t="s">
        <v>785</v>
      </c>
      <c r="D10" s="7" t="s">
        <v>1537</v>
      </c>
      <c r="E10" s="9">
        <v>3.7791999999999999</v>
      </c>
      <c r="F10" s="7" t="s">
        <v>28</v>
      </c>
      <c r="G10" s="7" t="s">
        <v>630</v>
      </c>
      <c r="H10" s="7" t="s">
        <v>30</v>
      </c>
      <c r="I10" s="10">
        <v>131103.09</v>
      </c>
      <c r="J10" s="7" t="s">
        <v>561</v>
      </c>
      <c r="K10" s="7" t="s">
        <v>6</v>
      </c>
    </row>
    <row r="11" spans="1:11" x14ac:dyDescent="0.25">
      <c r="A11" s="7" t="s">
        <v>668</v>
      </c>
      <c r="B11" s="7" t="s">
        <v>1541</v>
      </c>
      <c r="C11" s="7" t="s">
        <v>769</v>
      </c>
      <c r="D11" s="7" t="s">
        <v>1538</v>
      </c>
      <c r="E11" s="9">
        <v>3.8464999999999998</v>
      </c>
      <c r="F11" s="7" t="s">
        <v>490</v>
      </c>
      <c r="G11" s="7" t="s">
        <v>669</v>
      </c>
      <c r="H11" s="7" t="s">
        <v>40</v>
      </c>
      <c r="I11" s="10">
        <v>16316.85</v>
      </c>
      <c r="J11" s="7" t="s">
        <v>561</v>
      </c>
      <c r="K11" s="7" t="s">
        <v>42</v>
      </c>
    </row>
    <row r="12" spans="1:11" x14ac:dyDescent="0.25">
      <c r="A12" s="7" t="s">
        <v>668</v>
      </c>
      <c r="B12" s="7" t="s">
        <v>1541</v>
      </c>
      <c r="C12" s="7" t="s">
        <v>769</v>
      </c>
      <c r="D12" s="7" t="s">
        <v>1539</v>
      </c>
      <c r="E12" s="9">
        <v>4.04</v>
      </c>
      <c r="F12" s="7" t="s">
        <v>94</v>
      </c>
      <c r="G12" s="7" t="s">
        <v>670</v>
      </c>
      <c r="H12" s="7" t="s">
        <v>377</v>
      </c>
      <c r="I12" s="10">
        <v>93388.31</v>
      </c>
      <c r="J12" s="7" t="s">
        <v>561</v>
      </c>
      <c r="K12" s="7" t="s">
        <v>42</v>
      </c>
    </row>
    <row r="13" spans="1:11" x14ac:dyDescent="0.25">
      <c r="A13" s="7" t="s">
        <v>668</v>
      </c>
      <c r="B13" s="7" t="s">
        <v>1541</v>
      </c>
      <c r="C13" s="7" t="s">
        <v>769</v>
      </c>
      <c r="D13" s="7" t="s">
        <v>1540</v>
      </c>
      <c r="E13" s="9">
        <v>4.0410000000000004</v>
      </c>
      <c r="F13" s="7" t="s">
        <v>94</v>
      </c>
      <c r="G13" s="7" t="s">
        <v>670</v>
      </c>
      <c r="H13" s="7" t="s">
        <v>377</v>
      </c>
      <c r="I13" s="10">
        <v>547542.77</v>
      </c>
      <c r="J13" s="7" t="s">
        <v>561</v>
      </c>
      <c r="K13" s="7" t="s">
        <v>42</v>
      </c>
    </row>
    <row r="14" spans="1:11" x14ac:dyDescent="0.25">
      <c r="A14" s="90" t="s">
        <v>1523</v>
      </c>
      <c r="B14" s="90">
        <v>12</v>
      </c>
      <c r="C14" s="90"/>
      <c r="D14" s="90"/>
      <c r="E14" s="90"/>
      <c r="F14" s="91"/>
      <c r="G14" s="92"/>
      <c r="H14" s="93"/>
      <c r="I14" s="94">
        <f>SUM(I2:I13)</f>
        <v>2259580.8600000003</v>
      </c>
      <c r="J14" s="94"/>
      <c r="K14" s="90"/>
    </row>
    <row r="17" spans="3:9" x14ac:dyDescent="0.25">
      <c r="C17" s="143" t="s">
        <v>1524</v>
      </c>
      <c r="D17" s="144"/>
      <c r="E17" s="144"/>
      <c r="F17" s="144"/>
      <c r="G17" s="144"/>
      <c r="H17" s="144"/>
      <c r="I17" s="145"/>
    </row>
    <row r="18" spans="3:9" ht="30" x14ac:dyDescent="0.25">
      <c r="C18" s="95" t="s">
        <v>809</v>
      </c>
      <c r="D18" s="95" t="s">
        <v>819</v>
      </c>
      <c r="E18" s="96" t="s">
        <v>811</v>
      </c>
      <c r="F18" s="95" t="s">
        <v>42</v>
      </c>
      <c r="G18" s="97" t="s">
        <v>6</v>
      </c>
      <c r="H18" s="98" t="s">
        <v>1525</v>
      </c>
      <c r="I18" s="99" t="s">
        <v>812</v>
      </c>
    </row>
    <row r="19" spans="3:9" x14ac:dyDescent="0.25">
      <c r="C19" s="100" t="s">
        <v>814</v>
      </c>
      <c r="D19" s="101">
        <v>0</v>
      </c>
      <c r="E19" s="101">
        <v>0</v>
      </c>
      <c r="F19" s="101">
        <v>4</v>
      </c>
      <c r="G19" s="102">
        <v>3</v>
      </c>
      <c r="H19" s="103">
        <v>2040400.75</v>
      </c>
      <c r="I19" s="61">
        <v>0</v>
      </c>
    </row>
    <row r="20" spans="3:9" x14ac:dyDescent="0.25">
      <c r="C20" s="100" t="s">
        <v>815</v>
      </c>
      <c r="D20" s="101">
        <v>0</v>
      </c>
      <c r="E20" s="101">
        <v>0</v>
      </c>
      <c r="F20" s="101">
        <v>0</v>
      </c>
      <c r="G20" s="102">
        <v>0</v>
      </c>
      <c r="H20" s="103">
        <v>0</v>
      </c>
      <c r="I20" s="61">
        <v>0</v>
      </c>
    </row>
    <row r="21" spans="3:9" x14ac:dyDescent="0.25">
      <c r="C21" s="100" t="s">
        <v>816</v>
      </c>
      <c r="D21" s="101">
        <v>0</v>
      </c>
      <c r="E21" s="101">
        <v>0</v>
      </c>
      <c r="F21" s="101">
        <v>0</v>
      </c>
      <c r="G21" s="102">
        <v>0</v>
      </c>
      <c r="H21" s="103">
        <v>0</v>
      </c>
      <c r="I21" s="61">
        <v>0</v>
      </c>
    </row>
    <row r="22" spans="3:9" x14ac:dyDescent="0.25">
      <c r="C22" s="100" t="s">
        <v>817</v>
      </c>
      <c r="D22" s="101">
        <v>0</v>
      </c>
      <c r="E22" s="101">
        <v>0</v>
      </c>
      <c r="F22" s="101">
        <v>0</v>
      </c>
      <c r="G22" s="102">
        <v>5</v>
      </c>
      <c r="H22" s="103">
        <v>219180.11</v>
      </c>
      <c r="I22" s="61">
        <v>0</v>
      </c>
    </row>
    <row r="23" spans="3:9" x14ac:dyDescent="0.25">
      <c r="C23" s="100" t="s">
        <v>1526</v>
      </c>
      <c r="D23" s="101">
        <v>0</v>
      </c>
      <c r="E23" s="101">
        <v>0</v>
      </c>
      <c r="F23" s="101">
        <v>0</v>
      </c>
      <c r="G23" s="102">
        <v>0</v>
      </c>
      <c r="H23" s="103">
        <v>0</v>
      </c>
      <c r="I23" s="61">
        <v>0</v>
      </c>
    </row>
    <row r="24" spans="3:9" x14ac:dyDescent="0.25">
      <c r="C24" s="100" t="s">
        <v>550</v>
      </c>
      <c r="D24" s="101">
        <v>0</v>
      </c>
      <c r="E24" s="101">
        <v>0</v>
      </c>
      <c r="F24" s="101">
        <v>0</v>
      </c>
      <c r="G24" s="102">
        <v>0</v>
      </c>
      <c r="H24" s="103">
        <v>0</v>
      </c>
      <c r="I24" s="61">
        <v>0</v>
      </c>
    </row>
    <row r="25" spans="3:9" x14ac:dyDescent="0.25">
      <c r="C25" s="104" t="s">
        <v>818</v>
      </c>
      <c r="D25" s="105">
        <f>SUM(D19:D24)</f>
        <v>0</v>
      </c>
      <c r="E25" s="105">
        <f>SUM(E19:E24)</f>
        <v>0</v>
      </c>
      <c r="F25" s="105">
        <f>SUM(F19:F24)</f>
        <v>4</v>
      </c>
      <c r="G25" s="105">
        <f t="shared" ref="G25:I25" si="0">SUM(G19:G24)</f>
        <v>8</v>
      </c>
      <c r="H25" s="106">
        <f t="shared" si="0"/>
        <v>2259580.86</v>
      </c>
      <c r="I25" s="105">
        <f t="shared" si="0"/>
        <v>0</v>
      </c>
    </row>
  </sheetData>
  <autoFilter ref="A1:K14" xr:uid="{88FA3133-A651-43D6-A1DB-265C8163AB98}"/>
  <mergeCells count="1">
    <mergeCell ref="C17:I1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6"/>
  <sheetViews>
    <sheetView topLeftCell="A193" workbookViewId="0">
      <selection activeCell="M200" sqref="M200"/>
    </sheetView>
  </sheetViews>
  <sheetFormatPr defaultRowHeight="12.75" x14ac:dyDescent="0.25"/>
  <cols>
    <col min="1" max="1" width="21.42578125" style="2" bestFit="1" customWidth="1"/>
    <col min="2" max="2" width="17.5703125" style="2" bestFit="1" customWidth="1"/>
    <col min="3" max="3" width="41.42578125" style="2" bestFit="1" customWidth="1"/>
    <col min="4" max="4" width="16" style="2" bestFit="1" customWidth="1"/>
    <col min="5" max="5" width="11.5703125" style="2" bestFit="1" customWidth="1"/>
    <col min="6" max="6" width="10.140625" style="2" bestFit="1" customWidth="1"/>
    <col min="7" max="7" width="12.5703125" style="2" bestFit="1" customWidth="1"/>
    <col min="8" max="8" width="13.5703125" style="2" bestFit="1" customWidth="1"/>
    <col min="9" max="9" width="13.7109375" style="2" bestFit="1" customWidth="1"/>
    <col min="10" max="10" width="18.140625" style="2" bestFit="1" customWidth="1"/>
    <col min="11" max="11" width="16.5703125" style="2" bestFit="1" customWidth="1"/>
    <col min="12" max="16384" width="9.140625" style="2"/>
  </cols>
  <sheetData>
    <row r="1" spans="1:11" ht="24.6" customHeight="1" x14ac:dyDescent="0.25">
      <c r="A1" s="136" t="s">
        <v>802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6.350000000000001" customHeight="1" x14ac:dyDescent="0.25">
      <c r="A2" s="13" t="s">
        <v>707</v>
      </c>
      <c r="B2" s="13" t="s">
        <v>708</v>
      </c>
      <c r="C2" s="13" t="s">
        <v>702</v>
      </c>
      <c r="D2" s="13" t="s">
        <v>709</v>
      </c>
      <c r="E2" s="13" t="s">
        <v>703</v>
      </c>
      <c r="F2" s="13" t="s">
        <v>710</v>
      </c>
      <c r="G2" s="13" t="s">
        <v>704</v>
      </c>
      <c r="H2" s="13" t="s">
        <v>705</v>
      </c>
      <c r="I2" s="13" t="s">
        <v>711</v>
      </c>
      <c r="J2" s="13" t="s">
        <v>712</v>
      </c>
      <c r="K2" s="13" t="s">
        <v>706</v>
      </c>
    </row>
    <row r="3" spans="1:11" ht="16.5" customHeight="1" x14ac:dyDescent="0.25">
      <c r="A3" s="3" t="s">
        <v>0</v>
      </c>
      <c r="B3" s="3" t="s">
        <v>1</v>
      </c>
      <c r="C3" s="4" t="s">
        <v>713</v>
      </c>
      <c r="D3" s="3" t="s">
        <v>1749</v>
      </c>
      <c r="E3" s="5">
        <v>3.9660000000000002</v>
      </c>
      <c r="F3" s="3" t="s">
        <v>2</v>
      </c>
      <c r="G3" s="3" t="s">
        <v>3</v>
      </c>
      <c r="H3" s="3" t="s">
        <v>4</v>
      </c>
      <c r="I3" s="6">
        <v>4094.89</v>
      </c>
      <c r="J3" s="3" t="s">
        <v>5</v>
      </c>
      <c r="K3" s="3" t="s">
        <v>6</v>
      </c>
    </row>
    <row r="4" spans="1:11" ht="16.5" customHeight="1" x14ac:dyDescent="0.25">
      <c r="A4" s="7" t="s">
        <v>7</v>
      </c>
      <c r="B4" s="7" t="s">
        <v>8</v>
      </c>
      <c r="C4" s="8" t="s">
        <v>714</v>
      </c>
      <c r="D4" s="7" t="s">
        <v>1750</v>
      </c>
      <c r="E4" s="9">
        <v>4.0830000000000002</v>
      </c>
      <c r="F4" s="7" t="s">
        <v>9</v>
      </c>
      <c r="G4" s="7" t="s">
        <v>10</v>
      </c>
      <c r="H4" s="7" t="s">
        <v>11</v>
      </c>
      <c r="I4" s="10">
        <v>1339.22</v>
      </c>
      <c r="J4" s="7" t="s">
        <v>5</v>
      </c>
      <c r="K4" s="7" t="s">
        <v>6</v>
      </c>
    </row>
    <row r="5" spans="1:11" ht="16.5" customHeight="1" x14ac:dyDescent="0.25">
      <c r="A5" s="7" t="s">
        <v>12</v>
      </c>
      <c r="B5" s="7" t="s">
        <v>13</v>
      </c>
      <c r="C5" s="8" t="s">
        <v>715</v>
      </c>
      <c r="D5" s="7" t="s">
        <v>1751</v>
      </c>
      <c r="E5" s="9">
        <v>4.42</v>
      </c>
      <c r="F5" s="7" t="s">
        <v>14</v>
      </c>
      <c r="G5" s="7" t="s">
        <v>15</v>
      </c>
      <c r="H5" s="7" t="s">
        <v>16</v>
      </c>
      <c r="I5" s="10">
        <v>4420</v>
      </c>
      <c r="J5" s="7" t="s">
        <v>5</v>
      </c>
      <c r="K5" s="7" t="s">
        <v>6</v>
      </c>
    </row>
    <row r="6" spans="1:11" ht="16.5" customHeight="1" x14ac:dyDescent="0.25">
      <c r="A6" s="7" t="s">
        <v>17</v>
      </c>
      <c r="B6" s="7" t="s">
        <v>18</v>
      </c>
      <c r="C6" s="8" t="s">
        <v>716</v>
      </c>
      <c r="D6" s="7" t="s">
        <v>1752</v>
      </c>
      <c r="E6" s="9">
        <v>3.7120000000000002</v>
      </c>
      <c r="F6" s="7" t="s">
        <v>19</v>
      </c>
      <c r="G6" s="7" t="s">
        <v>20</v>
      </c>
      <c r="H6" s="7" t="s">
        <v>21</v>
      </c>
      <c r="I6" s="10">
        <v>33055.360000000001</v>
      </c>
      <c r="J6" s="7" t="s">
        <v>5</v>
      </c>
      <c r="K6" s="7" t="s">
        <v>6</v>
      </c>
    </row>
    <row r="7" spans="1:11" ht="16.5" customHeight="1" x14ac:dyDescent="0.25">
      <c r="A7" s="7" t="s">
        <v>22</v>
      </c>
      <c r="B7" s="7" t="s">
        <v>23</v>
      </c>
      <c r="C7" s="8" t="s">
        <v>717</v>
      </c>
      <c r="D7" s="7" t="s">
        <v>1618</v>
      </c>
      <c r="E7" s="9">
        <v>3.8610000000000002</v>
      </c>
      <c r="F7" s="7" t="s">
        <v>24</v>
      </c>
      <c r="G7" s="7" t="s">
        <v>25</v>
      </c>
      <c r="H7" s="7" t="s">
        <v>26</v>
      </c>
      <c r="I7" s="10">
        <v>6554.43</v>
      </c>
      <c r="J7" s="7" t="s">
        <v>5</v>
      </c>
      <c r="K7" s="7" t="s">
        <v>6</v>
      </c>
    </row>
    <row r="8" spans="1:11" ht="16.5" customHeight="1" x14ac:dyDescent="0.25">
      <c r="A8" s="7" t="s">
        <v>27</v>
      </c>
      <c r="B8" s="7" t="s">
        <v>23</v>
      </c>
      <c r="C8" s="8" t="s">
        <v>718</v>
      </c>
      <c r="D8" s="7" t="s">
        <v>1619</v>
      </c>
      <c r="E8" s="9">
        <v>3.8327</v>
      </c>
      <c r="F8" s="7" t="s">
        <v>28</v>
      </c>
      <c r="G8" s="7" t="s">
        <v>29</v>
      </c>
      <c r="H8" s="7" t="s">
        <v>30</v>
      </c>
      <c r="I8" s="10">
        <v>13797.72</v>
      </c>
      <c r="J8" s="7" t="s">
        <v>5</v>
      </c>
      <c r="K8" s="7" t="s">
        <v>6</v>
      </c>
    </row>
    <row r="9" spans="1:11" ht="16.5" customHeight="1" x14ac:dyDescent="0.25">
      <c r="A9" s="7" t="s">
        <v>31</v>
      </c>
      <c r="B9" s="7" t="s">
        <v>18</v>
      </c>
      <c r="C9" s="8" t="s">
        <v>719</v>
      </c>
      <c r="D9" s="7" t="s">
        <v>1753</v>
      </c>
      <c r="E9" s="9">
        <v>3.9889999999999999</v>
      </c>
      <c r="F9" s="7" t="s">
        <v>32</v>
      </c>
      <c r="G9" s="7" t="s">
        <v>33</v>
      </c>
      <c r="H9" s="7" t="s">
        <v>34</v>
      </c>
      <c r="I9" s="10">
        <v>139615</v>
      </c>
      <c r="J9" s="7" t="s">
        <v>5</v>
      </c>
      <c r="K9" s="7" t="s">
        <v>6</v>
      </c>
    </row>
    <row r="10" spans="1:11" ht="16.5" customHeight="1" x14ac:dyDescent="0.25">
      <c r="A10" s="7" t="s">
        <v>35</v>
      </c>
      <c r="B10" s="7" t="s">
        <v>23</v>
      </c>
      <c r="C10" s="8" t="s">
        <v>720</v>
      </c>
      <c r="D10" s="7" t="s">
        <v>1620</v>
      </c>
      <c r="E10" s="9">
        <v>5.1978999999999997</v>
      </c>
      <c r="F10" s="7" t="s">
        <v>36</v>
      </c>
      <c r="G10" s="7" t="s">
        <v>37</v>
      </c>
      <c r="H10" s="7" t="s">
        <v>38</v>
      </c>
      <c r="I10" s="10">
        <v>7277.06</v>
      </c>
      <c r="J10" s="7" t="s">
        <v>5</v>
      </c>
      <c r="K10" s="7" t="s">
        <v>6</v>
      </c>
    </row>
    <row r="11" spans="1:11" ht="16.5" customHeight="1" x14ac:dyDescent="0.25">
      <c r="A11" s="7" t="s">
        <v>39</v>
      </c>
      <c r="B11" s="7" t="s">
        <v>23</v>
      </c>
      <c r="C11" s="8" t="s">
        <v>718</v>
      </c>
      <c r="D11" s="7" t="s">
        <v>1621</v>
      </c>
      <c r="E11" s="9">
        <v>3.8464999999999998</v>
      </c>
      <c r="F11" s="7" t="s">
        <v>40</v>
      </c>
      <c r="G11" s="7" t="s">
        <v>41</v>
      </c>
      <c r="H11" s="7" t="s">
        <v>40</v>
      </c>
      <c r="I11" s="10">
        <v>6195.09</v>
      </c>
      <c r="J11" s="7" t="s">
        <v>5</v>
      </c>
      <c r="K11" s="7" t="s">
        <v>42</v>
      </c>
    </row>
    <row r="12" spans="1:11" ht="16.5" customHeight="1" x14ac:dyDescent="0.25">
      <c r="A12" s="7" t="s">
        <v>39</v>
      </c>
      <c r="B12" s="7" t="s">
        <v>23</v>
      </c>
      <c r="C12" s="8" t="s">
        <v>718</v>
      </c>
      <c r="D12" s="7" t="s">
        <v>1597</v>
      </c>
      <c r="E12" s="9">
        <v>3.9849999999999999</v>
      </c>
      <c r="F12" s="7" t="s">
        <v>36</v>
      </c>
      <c r="G12" s="7" t="s">
        <v>43</v>
      </c>
      <c r="H12" s="7" t="s">
        <v>38</v>
      </c>
      <c r="I12" s="10">
        <v>7173</v>
      </c>
      <c r="J12" s="7" t="s">
        <v>5</v>
      </c>
      <c r="K12" s="7" t="s">
        <v>42</v>
      </c>
    </row>
    <row r="13" spans="1:11" ht="16.5" customHeight="1" x14ac:dyDescent="0.25">
      <c r="A13" s="7" t="s">
        <v>44</v>
      </c>
      <c r="B13" s="7" t="s">
        <v>23</v>
      </c>
      <c r="C13" s="8" t="s">
        <v>721</v>
      </c>
      <c r="D13" s="7" t="s">
        <v>1596</v>
      </c>
      <c r="E13" s="9">
        <v>3.9672999999999998</v>
      </c>
      <c r="F13" s="7" t="s">
        <v>36</v>
      </c>
      <c r="G13" s="7" t="s">
        <v>45</v>
      </c>
      <c r="H13" s="7" t="s">
        <v>38</v>
      </c>
      <c r="I13" s="10">
        <v>8807.4</v>
      </c>
      <c r="J13" s="7" t="s">
        <v>5</v>
      </c>
      <c r="K13" s="7" t="s">
        <v>6</v>
      </c>
    </row>
    <row r="14" spans="1:11" ht="16.5" customHeight="1" x14ac:dyDescent="0.25">
      <c r="A14" s="7" t="s">
        <v>46</v>
      </c>
      <c r="B14" s="7" t="s">
        <v>23</v>
      </c>
      <c r="C14" s="8" t="s">
        <v>718</v>
      </c>
      <c r="D14" s="7" t="s">
        <v>1622</v>
      </c>
      <c r="E14" s="9">
        <v>3.8879999999999999</v>
      </c>
      <c r="F14" s="7" t="s">
        <v>47</v>
      </c>
      <c r="G14" s="7" t="s">
        <v>48</v>
      </c>
      <c r="H14" s="7" t="s">
        <v>49</v>
      </c>
      <c r="I14" s="10">
        <v>15357.6</v>
      </c>
      <c r="J14" s="7" t="s">
        <v>5</v>
      </c>
      <c r="K14" s="7" t="s">
        <v>6</v>
      </c>
    </row>
    <row r="15" spans="1:11" ht="16.5" customHeight="1" x14ac:dyDescent="0.25">
      <c r="A15" s="7" t="s">
        <v>50</v>
      </c>
      <c r="B15" s="7" t="s">
        <v>23</v>
      </c>
      <c r="C15" s="8" t="s">
        <v>722</v>
      </c>
      <c r="D15" s="7" t="s">
        <v>1623</v>
      </c>
      <c r="E15" s="9">
        <v>4.43</v>
      </c>
      <c r="F15" s="7" t="s">
        <v>47</v>
      </c>
      <c r="G15" s="7" t="s">
        <v>51</v>
      </c>
      <c r="H15" s="7" t="s">
        <v>49</v>
      </c>
      <c r="I15" s="10">
        <v>2951.26</v>
      </c>
      <c r="J15" s="7" t="s">
        <v>5</v>
      </c>
      <c r="K15" s="7" t="s">
        <v>42</v>
      </c>
    </row>
    <row r="16" spans="1:11" ht="16.5" customHeight="1" x14ac:dyDescent="0.25">
      <c r="A16" s="7" t="s">
        <v>52</v>
      </c>
      <c r="B16" s="7" t="s">
        <v>23</v>
      </c>
      <c r="C16" s="8" t="s">
        <v>723</v>
      </c>
      <c r="D16" s="7" t="s">
        <v>1624</v>
      </c>
      <c r="E16" s="9">
        <v>3.9340000000000002</v>
      </c>
      <c r="F16" s="7" t="s">
        <v>47</v>
      </c>
      <c r="G16" s="7" t="s">
        <v>53</v>
      </c>
      <c r="H16" s="7" t="s">
        <v>49</v>
      </c>
      <c r="I16" s="10">
        <v>3587.8</v>
      </c>
      <c r="J16" s="7" t="s">
        <v>5</v>
      </c>
      <c r="K16" s="7" t="s">
        <v>6</v>
      </c>
    </row>
    <row r="17" spans="1:11" ht="16.5" customHeight="1" x14ac:dyDescent="0.25">
      <c r="A17" s="7" t="s">
        <v>54</v>
      </c>
      <c r="B17" s="7" t="s">
        <v>23</v>
      </c>
      <c r="C17" s="8" t="s">
        <v>724</v>
      </c>
      <c r="D17" s="7" t="s">
        <v>1591</v>
      </c>
      <c r="E17" s="9">
        <v>3.9672999999999998</v>
      </c>
      <c r="F17" s="7" t="s">
        <v>36</v>
      </c>
      <c r="G17" s="7" t="s">
        <v>55</v>
      </c>
      <c r="H17" s="7" t="s">
        <v>38</v>
      </c>
      <c r="I17" s="10">
        <v>7101.46</v>
      </c>
      <c r="J17" s="7" t="s">
        <v>5</v>
      </c>
      <c r="K17" s="7" t="s">
        <v>6</v>
      </c>
    </row>
    <row r="18" spans="1:11" ht="16.5" customHeight="1" x14ac:dyDescent="0.25">
      <c r="A18" s="7" t="s">
        <v>56</v>
      </c>
      <c r="B18" s="7" t="s">
        <v>57</v>
      </c>
      <c r="C18" s="8" t="s">
        <v>725</v>
      </c>
      <c r="D18" s="7" t="s">
        <v>1681</v>
      </c>
      <c r="E18" s="9">
        <v>3.9039999999999999</v>
      </c>
      <c r="F18" s="7" t="s">
        <v>59</v>
      </c>
      <c r="G18" s="7" t="s">
        <v>60</v>
      </c>
      <c r="H18" s="7" t="s">
        <v>61</v>
      </c>
      <c r="I18" s="10">
        <v>8588.7999999999993</v>
      </c>
      <c r="J18" s="7" t="s">
        <v>5</v>
      </c>
      <c r="K18" s="7" t="s">
        <v>6</v>
      </c>
    </row>
    <row r="19" spans="1:11" ht="16.5" customHeight="1" x14ac:dyDescent="0.25">
      <c r="A19" s="7" t="s">
        <v>62</v>
      </c>
      <c r="B19" s="7" t="s">
        <v>63</v>
      </c>
      <c r="C19" s="8" t="s">
        <v>726</v>
      </c>
      <c r="D19" s="7" t="s">
        <v>1754</v>
      </c>
      <c r="E19" s="12">
        <v>3.8469000000000002</v>
      </c>
      <c r="F19" s="7" t="s">
        <v>64</v>
      </c>
      <c r="G19" s="7" t="s">
        <v>65</v>
      </c>
      <c r="H19" s="7" t="s">
        <v>66</v>
      </c>
      <c r="I19" s="10">
        <v>172837.02</v>
      </c>
      <c r="J19" s="7" t="s">
        <v>5</v>
      </c>
      <c r="K19" s="7" t="s">
        <v>6</v>
      </c>
    </row>
    <row r="20" spans="1:11" ht="16.5" customHeight="1" x14ac:dyDescent="0.25">
      <c r="A20" s="7" t="s">
        <v>67</v>
      </c>
      <c r="B20" s="7" t="s">
        <v>18</v>
      </c>
      <c r="C20" s="8" t="s">
        <v>727</v>
      </c>
      <c r="D20" s="7" t="s">
        <v>1586</v>
      </c>
      <c r="E20" s="9">
        <v>3.8170000000000002</v>
      </c>
      <c r="F20" s="7" t="s">
        <v>68</v>
      </c>
      <c r="G20" s="7" t="s">
        <v>69</v>
      </c>
      <c r="H20" s="7" t="s">
        <v>70</v>
      </c>
      <c r="I20" s="10">
        <v>22624.23</v>
      </c>
      <c r="J20" s="7" t="s">
        <v>5</v>
      </c>
      <c r="K20" s="7" t="s">
        <v>6</v>
      </c>
    </row>
    <row r="21" spans="1:11" ht="16.5" customHeight="1" x14ac:dyDescent="0.25">
      <c r="A21" s="7" t="s">
        <v>71</v>
      </c>
      <c r="B21" s="7" t="s">
        <v>1021</v>
      </c>
      <c r="C21" s="8" t="s">
        <v>728</v>
      </c>
      <c r="D21" s="7" t="s">
        <v>1719</v>
      </c>
      <c r="E21" s="9">
        <v>4.5750999999999999</v>
      </c>
      <c r="F21" s="7" t="s">
        <v>72</v>
      </c>
      <c r="G21" s="7" t="s">
        <v>73</v>
      </c>
      <c r="H21" s="7" t="s">
        <v>74</v>
      </c>
      <c r="I21" s="10">
        <v>8393.02</v>
      </c>
      <c r="J21" s="7" t="s">
        <v>5</v>
      </c>
      <c r="K21" s="7" t="s">
        <v>42</v>
      </c>
    </row>
    <row r="22" spans="1:11" ht="16.5" customHeight="1" x14ac:dyDescent="0.25">
      <c r="A22" s="7" t="s">
        <v>75</v>
      </c>
      <c r="B22" s="7" t="s">
        <v>954</v>
      </c>
      <c r="C22" s="8" t="s">
        <v>729</v>
      </c>
      <c r="D22" s="7" t="s">
        <v>1588</v>
      </c>
      <c r="E22" s="9">
        <v>4.3840000000000003</v>
      </c>
      <c r="F22" s="7" t="s">
        <v>76</v>
      </c>
      <c r="G22" s="7" t="s">
        <v>77</v>
      </c>
      <c r="H22" s="7" t="s">
        <v>78</v>
      </c>
      <c r="I22" s="10">
        <v>7558.01</v>
      </c>
      <c r="J22" s="7" t="s">
        <v>5</v>
      </c>
      <c r="K22" s="7" t="s">
        <v>6</v>
      </c>
    </row>
    <row r="23" spans="1:11" ht="16.5" customHeight="1" x14ac:dyDescent="0.25">
      <c r="A23" s="7" t="s">
        <v>79</v>
      </c>
      <c r="B23" s="7" t="s">
        <v>80</v>
      </c>
      <c r="C23" s="8" t="s">
        <v>730</v>
      </c>
      <c r="D23" s="7" t="s">
        <v>1755</v>
      </c>
      <c r="E23" s="9">
        <v>3.8769999999999998</v>
      </c>
      <c r="F23" s="7" t="s">
        <v>81</v>
      </c>
      <c r="G23" s="7" t="s">
        <v>82</v>
      </c>
      <c r="H23" s="7" t="s">
        <v>83</v>
      </c>
      <c r="I23" s="10">
        <v>3683.15</v>
      </c>
      <c r="J23" s="7" t="s">
        <v>5</v>
      </c>
      <c r="K23" s="7" t="s">
        <v>42</v>
      </c>
    </row>
    <row r="24" spans="1:11" ht="16.5" customHeight="1" x14ac:dyDescent="0.25">
      <c r="A24" s="7" t="s">
        <v>84</v>
      </c>
      <c r="B24" s="7" t="s">
        <v>80</v>
      </c>
      <c r="C24" s="8" t="s">
        <v>731</v>
      </c>
      <c r="D24" s="7" t="s">
        <v>1756</v>
      </c>
      <c r="E24" s="9">
        <v>4.3185000000000002</v>
      </c>
      <c r="F24" s="7" t="s">
        <v>85</v>
      </c>
      <c r="G24" s="7" t="s">
        <v>86</v>
      </c>
      <c r="H24" s="7" t="s">
        <v>87</v>
      </c>
      <c r="I24" s="10">
        <v>1856.95</v>
      </c>
      <c r="J24" s="7" t="s">
        <v>5</v>
      </c>
      <c r="K24" s="7" t="s">
        <v>42</v>
      </c>
    </row>
    <row r="25" spans="1:11" ht="16.5" customHeight="1" x14ac:dyDescent="0.25">
      <c r="A25" s="7" t="s">
        <v>88</v>
      </c>
      <c r="B25" s="7" t="s">
        <v>80</v>
      </c>
      <c r="C25" s="8" t="s">
        <v>732</v>
      </c>
      <c r="D25" s="7" t="s">
        <v>1757</v>
      </c>
      <c r="E25" s="9">
        <v>3.839</v>
      </c>
      <c r="F25" s="7" t="s">
        <v>87</v>
      </c>
      <c r="G25" s="7" t="s">
        <v>89</v>
      </c>
      <c r="H25" s="7" t="s">
        <v>90</v>
      </c>
      <c r="I25" s="10">
        <v>1765.94</v>
      </c>
      <c r="J25" s="7" t="s">
        <v>5</v>
      </c>
      <c r="K25" s="7" t="s">
        <v>42</v>
      </c>
    </row>
    <row r="26" spans="1:11" ht="16.5" customHeight="1" x14ac:dyDescent="0.25">
      <c r="A26" s="7" t="s">
        <v>91</v>
      </c>
      <c r="B26" s="7" t="s">
        <v>23</v>
      </c>
      <c r="C26" s="8" t="s">
        <v>724</v>
      </c>
      <c r="D26" s="7" t="s">
        <v>1591</v>
      </c>
      <c r="E26" s="9">
        <v>4.04</v>
      </c>
      <c r="F26" s="7" t="s">
        <v>92</v>
      </c>
      <c r="G26" s="7" t="s">
        <v>93</v>
      </c>
      <c r="H26" s="7" t="s">
        <v>94</v>
      </c>
      <c r="I26" s="10">
        <v>7231.6</v>
      </c>
      <c r="J26" s="7" t="s">
        <v>5</v>
      </c>
      <c r="K26" s="7" t="s">
        <v>6</v>
      </c>
    </row>
    <row r="27" spans="1:11" ht="16.5" customHeight="1" x14ac:dyDescent="0.25">
      <c r="A27" s="7" t="s">
        <v>95</v>
      </c>
      <c r="B27" s="7" t="s">
        <v>1</v>
      </c>
      <c r="C27" s="8" t="s">
        <v>733</v>
      </c>
      <c r="D27" s="7" t="s">
        <v>1758</v>
      </c>
      <c r="E27" s="9">
        <v>4.6105</v>
      </c>
      <c r="F27" s="7" t="s">
        <v>96</v>
      </c>
      <c r="G27" s="7" t="s">
        <v>97</v>
      </c>
      <c r="H27" s="7" t="s">
        <v>98</v>
      </c>
      <c r="I27" s="10">
        <v>34578.75</v>
      </c>
      <c r="J27" s="7" t="s">
        <v>5</v>
      </c>
      <c r="K27" s="7" t="s">
        <v>6</v>
      </c>
    </row>
    <row r="28" spans="1:11" ht="16.149999999999999" customHeight="1" x14ac:dyDescent="0.25">
      <c r="A28" s="7" t="s">
        <v>99</v>
      </c>
      <c r="B28" s="7" t="s">
        <v>23</v>
      </c>
      <c r="C28" s="8" t="s">
        <v>721</v>
      </c>
      <c r="D28" s="7" t="s">
        <v>1625</v>
      </c>
      <c r="E28" s="9">
        <v>4.0197000000000003</v>
      </c>
      <c r="F28" s="7" t="s">
        <v>100</v>
      </c>
      <c r="G28" s="7" t="s">
        <v>101</v>
      </c>
      <c r="H28" s="7" t="s">
        <v>102</v>
      </c>
      <c r="I28" s="10">
        <v>31896.31</v>
      </c>
      <c r="J28" s="7" t="s">
        <v>5</v>
      </c>
      <c r="K28" s="7" t="s">
        <v>6</v>
      </c>
    </row>
    <row r="29" spans="1:11" ht="16.149999999999999" customHeight="1" x14ac:dyDescent="0.25">
      <c r="A29" s="7" t="s">
        <v>103</v>
      </c>
      <c r="B29" s="7" t="s">
        <v>23</v>
      </c>
      <c r="C29" s="8" t="s">
        <v>713</v>
      </c>
      <c r="D29" s="7" t="s">
        <v>1626</v>
      </c>
      <c r="E29" s="9">
        <v>3.9889999999999999</v>
      </c>
      <c r="F29" s="7" t="s">
        <v>32</v>
      </c>
      <c r="G29" s="7" t="s">
        <v>104</v>
      </c>
      <c r="H29" s="7" t="s">
        <v>34</v>
      </c>
      <c r="I29" s="10">
        <v>58837.75</v>
      </c>
      <c r="J29" s="7" t="s">
        <v>5</v>
      </c>
      <c r="K29" s="7" t="s">
        <v>6</v>
      </c>
    </row>
    <row r="30" spans="1:11" ht="16.5" customHeight="1" x14ac:dyDescent="0.25">
      <c r="A30" s="7" t="s">
        <v>105</v>
      </c>
      <c r="B30" s="7" t="s">
        <v>23</v>
      </c>
      <c r="C30" s="8" t="s">
        <v>718</v>
      </c>
      <c r="D30" s="7" t="s">
        <v>1597</v>
      </c>
      <c r="E30" s="9">
        <v>3.8420000000000001</v>
      </c>
      <c r="F30" s="7" t="s">
        <v>68</v>
      </c>
      <c r="G30" s="7" t="s">
        <v>106</v>
      </c>
      <c r="H30" s="7" t="s">
        <v>70</v>
      </c>
      <c r="I30" s="10">
        <v>6915.6</v>
      </c>
      <c r="J30" s="7" t="s">
        <v>5</v>
      </c>
      <c r="K30" s="7" t="s">
        <v>42</v>
      </c>
    </row>
    <row r="31" spans="1:11" ht="16.5" customHeight="1" x14ac:dyDescent="0.25">
      <c r="A31" s="7" t="s">
        <v>108</v>
      </c>
      <c r="B31" s="7" t="s">
        <v>23</v>
      </c>
      <c r="C31" s="8" t="s">
        <v>734</v>
      </c>
      <c r="D31" s="7" t="s">
        <v>1627</v>
      </c>
      <c r="E31" s="9">
        <v>3.9933000000000001</v>
      </c>
      <c r="F31" s="7" t="s">
        <v>109</v>
      </c>
      <c r="G31" s="7" t="s">
        <v>110</v>
      </c>
      <c r="H31" s="7" t="s">
        <v>111</v>
      </c>
      <c r="I31" s="10">
        <v>11041.47</v>
      </c>
      <c r="J31" s="7" t="s">
        <v>5</v>
      </c>
      <c r="K31" s="7" t="s">
        <v>6</v>
      </c>
    </row>
    <row r="32" spans="1:11" ht="16.5" customHeight="1" x14ac:dyDescent="0.25">
      <c r="A32" s="7" t="s">
        <v>112</v>
      </c>
      <c r="B32" s="7" t="s">
        <v>23</v>
      </c>
      <c r="C32" s="8" t="s">
        <v>722</v>
      </c>
      <c r="D32" s="7" t="s">
        <v>1628</v>
      </c>
      <c r="E32" s="9">
        <v>4.4272999999999998</v>
      </c>
      <c r="F32" s="7" t="s">
        <v>109</v>
      </c>
      <c r="G32" s="7" t="s">
        <v>113</v>
      </c>
      <c r="H32" s="7" t="s">
        <v>111</v>
      </c>
      <c r="I32" s="10">
        <v>3146.92</v>
      </c>
      <c r="J32" s="7" t="s">
        <v>5</v>
      </c>
      <c r="K32" s="7" t="s">
        <v>42</v>
      </c>
    </row>
    <row r="33" spans="1:11" ht="16.5" customHeight="1" x14ac:dyDescent="0.25">
      <c r="A33" s="7" t="s">
        <v>114</v>
      </c>
      <c r="B33" s="7" t="s">
        <v>23</v>
      </c>
      <c r="C33" s="8" t="s">
        <v>735</v>
      </c>
      <c r="D33" s="7" t="s">
        <v>1629</v>
      </c>
      <c r="E33" s="9">
        <v>4.1787000000000001</v>
      </c>
      <c r="F33" s="7" t="s">
        <v>115</v>
      </c>
      <c r="G33" s="7" t="s">
        <v>116</v>
      </c>
      <c r="H33" s="7" t="s">
        <v>96</v>
      </c>
      <c r="I33" s="10">
        <v>7680.45</v>
      </c>
      <c r="J33" s="7" t="s">
        <v>5</v>
      </c>
      <c r="K33" s="7" t="s">
        <v>6</v>
      </c>
    </row>
    <row r="34" spans="1:11" ht="16.5" customHeight="1" x14ac:dyDescent="0.25">
      <c r="A34" s="7" t="s">
        <v>117</v>
      </c>
      <c r="B34" s="7" t="s">
        <v>23</v>
      </c>
      <c r="C34" s="8" t="s">
        <v>736</v>
      </c>
      <c r="D34" s="7" t="s">
        <v>1630</v>
      </c>
      <c r="E34" s="9">
        <v>4.5720000000000001</v>
      </c>
      <c r="F34" s="7" t="s">
        <v>118</v>
      </c>
      <c r="G34" s="7" t="s">
        <v>119</v>
      </c>
      <c r="H34" s="7" t="s">
        <v>120</v>
      </c>
      <c r="I34" s="11">
        <v>822.96</v>
      </c>
      <c r="J34" s="7" t="s">
        <v>5</v>
      </c>
      <c r="K34" s="7" t="s">
        <v>6</v>
      </c>
    </row>
    <row r="35" spans="1:11" ht="16.5" customHeight="1" x14ac:dyDescent="0.25">
      <c r="A35" s="7" t="s">
        <v>121</v>
      </c>
      <c r="B35" s="7" t="s">
        <v>23</v>
      </c>
      <c r="C35" s="8" t="s">
        <v>725</v>
      </c>
      <c r="D35" s="7" t="s">
        <v>1609</v>
      </c>
      <c r="E35" s="9">
        <v>4.1479999999999997</v>
      </c>
      <c r="F35" s="7" t="s">
        <v>118</v>
      </c>
      <c r="G35" s="7" t="s">
        <v>122</v>
      </c>
      <c r="H35" s="7" t="s">
        <v>120</v>
      </c>
      <c r="I35" s="10">
        <v>14518</v>
      </c>
      <c r="J35" s="7" t="s">
        <v>5</v>
      </c>
      <c r="K35" s="7" t="s">
        <v>6</v>
      </c>
    </row>
    <row r="36" spans="1:11" ht="16.5" customHeight="1" x14ac:dyDescent="0.25">
      <c r="A36" s="7" t="s">
        <v>123</v>
      </c>
      <c r="B36" s="7" t="s">
        <v>23</v>
      </c>
      <c r="C36" s="8" t="s">
        <v>720</v>
      </c>
      <c r="D36" s="7" t="s">
        <v>1620</v>
      </c>
      <c r="E36" s="9">
        <v>5.4589999999999996</v>
      </c>
      <c r="F36" s="7" t="s">
        <v>124</v>
      </c>
      <c r="G36" s="7" t="s">
        <v>125</v>
      </c>
      <c r="H36" s="7" t="s">
        <v>126</v>
      </c>
      <c r="I36" s="10">
        <v>7642.6</v>
      </c>
      <c r="J36" s="7" t="s">
        <v>5</v>
      </c>
      <c r="K36" s="7" t="s">
        <v>6</v>
      </c>
    </row>
    <row r="37" spans="1:11" ht="16.5" customHeight="1" x14ac:dyDescent="0.25">
      <c r="A37" s="7" t="s">
        <v>127</v>
      </c>
      <c r="B37" s="7" t="s">
        <v>930</v>
      </c>
      <c r="C37" s="8" t="s">
        <v>723</v>
      </c>
      <c r="D37" s="7" t="s">
        <v>1759</v>
      </c>
      <c r="E37" s="9">
        <v>3.9740000000000002</v>
      </c>
      <c r="F37" s="7" t="s">
        <v>128</v>
      </c>
      <c r="G37" s="7" t="s">
        <v>129</v>
      </c>
      <c r="H37" s="7" t="s">
        <v>130</v>
      </c>
      <c r="I37" s="10">
        <v>4649.58</v>
      </c>
      <c r="J37" s="7" t="s">
        <v>5</v>
      </c>
      <c r="K37" s="7" t="s">
        <v>6</v>
      </c>
    </row>
    <row r="38" spans="1:11" ht="16.5" customHeight="1" x14ac:dyDescent="0.25">
      <c r="A38" s="7" t="s">
        <v>131</v>
      </c>
      <c r="B38" s="7" t="s">
        <v>930</v>
      </c>
      <c r="C38" s="8" t="s">
        <v>737</v>
      </c>
      <c r="D38" s="7" t="s">
        <v>1596</v>
      </c>
      <c r="E38" s="9">
        <v>3.8094999999999999</v>
      </c>
      <c r="F38" s="7" t="s">
        <v>68</v>
      </c>
      <c r="G38" s="7" t="s">
        <v>132</v>
      </c>
      <c r="H38" s="7" t="s">
        <v>70</v>
      </c>
      <c r="I38" s="10">
        <v>8457.09</v>
      </c>
      <c r="J38" s="7" t="s">
        <v>5</v>
      </c>
      <c r="K38" s="7" t="s">
        <v>6</v>
      </c>
    </row>
    <row r="39" spans="1:11" ht="16.5" customHeight="1" x14ac:dyDescent="0.25">
      <c r="A39" s="7" t="s">
        <v>133</v>
      </c>
      <c r="B39" s="7" t="s">
        <v>930</v>
      </c>
      <c r="C39" s="8" t="s">
        <v>713</v>
      </c>
      <c r="D39" s="7" t="s">
        <v>1760</v>
      </c>
      <c r="E39" s="9">
        <v>3.9477000000000002</v>
      </c>
      <c r="F39" s="7" t="s">
        <v>134</v>
      </c>
      <c r="G39" s="7" t="s">
        <v>135</v>
      </c>
      <c r="H39" s="7" t="s">
        <v>136</v>
      </c>
      <c r="I39" s="10">
        <v>1776.46</v>
      </c>
      <c r="J39" s="7" t="s">
        <v>5</v>
      </c>
      <c r="K39" s="7" t="s">
        <v>42</v>
      </c>
    </row>
    <row r="40" spans="1:11" ht="16.5" customHeight="1" x14ac:dyDescent="0.25">
      <c r="A40" s="7" t="s">
        <v>137</v>
      </c>
      <c r="B40" s="7" t="s">
        <v>930</v>
      </c>
      <c r="C40" s="8" t="s">
        <v>735</v>
      </c>
      <c r="D40" s="7" t="s">
        <v>1658</v>
      </c>
      <c r="E40" s="9">
        <v>4.0084999999999997</v>
      </c>
      <c r="F40" s="7" t="s">
        <v>138</v>
      </c>
      <c r="G40" s="7" t="s">
        <v>139</v>
      </c>
      <c r="H40" s="7" t="s">
        <v>140</v>
      </c>
      <c r="I40" s="10">
        <v>12025.5</v>
      </c>
      <c r="J40" s="7" t="s">
        <v>5</v>
      </c>
      <c r="K40" s="7" t="s">
        <v>42</v>
      </c>
    </row>
    <row r="41" spans="1:11" ht="16.5" customHeight="1" x14ac:dyDescent="0.25">
      <c r="A41" s="7" t="s">
        <v>141</v>
      </c>
      <c r="B41" s="7" t="s">
        <v>954</v>
      </c>
      <c r="C41" s="8" t="s">
        <v>713</v>
      </c>
      <c r="D41" s="7" t="s">
        <v>1589</v>
      </c>
      <c r="E41" s="9">
        <v>3.8237000000000001</v>
      </c>
      <c r="F41" s="7" t="s">
        <v>66</v>
      </c>
      <c r="G41" s="7" t="s">
        <v>142</v>
      </c>
      <c r="H41" s="7" t="s">
        <v>143</v>
      </c>
      <c r="I41" s="10">
        <v>9521.01</v>
      </c>
      <c r="J41" s="7" t="s">
        <v>5</v>
      </c>
      <c r="K41" s="7" t="s">
        <v>6</v>
      </c>
    </row>
    <row r="42" spans="1:11" ht="16.5" customHeight="1" x14ac:dyDescent="0.25">
      <c r="A42" s="7" t="s">
        <v>144</v>
      </c>
      <c r="B42" s="7" t="s">
        <v>954</v>
      </c>
      <c r="C42" s="8" t="s">
        <v>721</v>
      </c>
      <c r="D42" s="7" t="s">
        <v>1590</v>
      </c>
      <c r="E42" s="9">
        <v>4.1680000000000001</v>
      </c>
      <c r="F42" s="7" t="s">
        <v>145</v>
      </c>
      <c r="G42" s="7" t="s">
        <v>146</v>
      </c>
      <c r="H42" s="7" t="s">
        <v>147</v>
      </c>
      <c r="I42" s="10">
        <v>9378</v>
      </c>
      <c r="J42" s="7" t="s">
        <v>5</v>
      </c>
      <c r="K42" s="7" t="s">
        <v>6</v>
      </c>
    </row>
    <row r="43" spans="1:11" ht="16.5" customHeight="1" x14ac:dyDescent="0.25">
      <c r="A43" s="7" t="s">
        <v>148</v>
      </c>
      <c r="B43" s="7" t="s">
        <v>954</v>
      </c>
      <c r="C43" s="8" t="s">
        <v>724</v>
      </c>
      <c r="D43" s="7" t="s">
        <v>1591</v>
      </c>
      <c r="E43" s="9">
        <v>4.1399999999999997</v>
      </c>
      <c r="F43" s="7" t="s">
        <v>140</v>
      </c>
      <c r="G43" s="7" t="s">
        <v>149</v>
      </c>
      <c r="H43" s="7" t="s">
        <v>150</v>
      </c>
      <c r="I43" s="10">
        <v>7410.6</v>
      </c>
      <c r="J43" s="7" t="s">
        <v>5</v>
      </c>
      <c r="K43" s="7" t="s">
        <v>42</v>
      </c>
    </row>
    <row r="44" spans="1:11" ht="16.5" customHeight="1" x14ac:dyDescent="0.25">
      <c r="A44" s="7" t="s">
        <v>151</v>
      </c>
      <c r="B44" s="7" t="s">
        <v>954</v>
      </c>
      <c r="C44" s="8" t="s">
        <v>735</v>
      </c>
      <c r="D44" s="7" t="s">
        <v>1645</v>
      </c>
      <c r="E44" s="9">
        <v>4.1399999999999997</v>
      </c>
      <c r="F44" s="7" t="s">
        <v>140</v>
      </c>
      <c r="G44" s="7" t="s">
        <v>152</v>
      </c>
      <c r="H44" s="7" t="s">
        <v>150</v>
      </c>
      <c r="I44" s="10">
        <v>2484</v>
      </c>
      <c r="J44" s="7" t="s">
        <v>5</v>
      </c>
      <c r="K44" s="7" t="s">
        <v>42</v>
      </c>
    </row>
    <row r="45" spans="1:11" ht="16.5" customHeight="1" x14ac:dyDescent="0.25">
      <c r="A45" s="7" t="s">
        <v>153</v>
      </c>
      <c r="B45" s="7" t="s">
        <v>954</v>
      </c>
      <c r="C45" s="8" t="s">
        <v>718</v>
      </c>
      <c r="D45" s="7" t="s">
        <v>1593</v>
      </c>
      <c r="E45" s="9">
        <v>4.1276999999999999</v>
      </c>
      <c r="F45" s="7" t="s">
        <v>154</v>
      </c>
      <c r="G45" s="7" t="s">
        <v>155</v>
      </c>
      <c r="H45" s="7" t="s">
        <v>156</v>
      </c>
      <c r="I45" s="10">
        <v>8484.4</v>
      </c>
      <c r="J45" s="7" t="s">
        <v>5</v>
      </c>
      <c r="K45" s="7" t="s">
        <v>6</v>
      </c>
    </row>
    <row r="46" spans="1:11" ht="16.5" customHeight="1" x14ac:dyDescent="0.25">
      <c r="A46" s="7" t="s">
        <v>157</v>
      </c>
      <c r="B46" s="7" t="s">
        <v>954</v>
      </c>
      <c r="C46" s="8" t="s">
        <v>735</v>
      </c>
      <c r="D46" s="7" t="s">
        <v>1594</v>
      </c>
      <c r="E46" s="9">
        <v>4.0692000000000004</v>
      </c>
      <c r="F46" s="7" t="s">
        <v>11</v>
      </c>
      <c r="G46" s="7" t="s">
        <v>158</v>
      </c>
      <c r="H46" s="7" t="s">
        <v>159</v>
      </c>
      <c r="I46" s="10">
        <v>11393.76</v>
      </c>
      <c r="J46" s="7" t="s">
        <v>5</v>
      </c>
      <c r="K46" s="7" t="s">
        <v>6</v>
      </c>
    </row>
    <row r="47" spans="1:11" ht="16.5" customHeight="1" x14ac:dyDescent="0.25">
      <c r="A47" s="7" t="s">
        <v>160</v>
      </c>
      <c r="B47" s="7" t="s">
        <v>23</v>
      </c>
      <c r="C47" s="8" t="s">
        <v>721</v>
      </c>
      <c r="D47" s="7" t="s">
        <v>1631</v>
      </c>
      <c r="E47" s="9">
        <v>3.7181000000000002</v>
      </c>
      <c r="F47" s="7" t="s">
        <v>161</v>
      </c>
      <c r="G47" s="7" t="s">
        <v>162</v>
      </c>
      <c r="H47" s="7" t="s">
        <v>163</v>
      </c>
      <c r="I47" s="10">
        <v>9388.2000000000007</v>
      </c>
      <c r="J47" s="7" t="s">
        <v>5</v>
      </c>
      <c r="K47" s="7" t="s">
        <v>6</v>
      </c>
    </row>
    <row r="48" spans="1:11" ht="16.5" customHeight="1" x14ac:dyDescent="0.25">
      <c r="A48" s="7" t="s">
        <v>164</v>
      </c>
      <c r="B48" s="7" t="s">
        <v>954</v>
      </c>
      <c r="C48" s="8" t="s">
        <v>723</v>
      </c>
      <c r="D48" s="7" t="s">
        <v>1595</v>
      </c>
      <c r="E48" s="9">
        <v>4.0597000000000003</v>
      </c>
      <c r="F48" s="7" t="s">
        <v>165</v>
      </c>
      <c r="G48" s="24"/>
      <c r="H48" s="7" t="s">
        <v>166</v>
      </c>
      <c r="I48" s="10">
        <v>10656.71</v>
      </c>
      <c r="J48" s="7" t="s">
        <v>5</v>
      </c>
      <c r="K48" s="7" t="s">
        <v>6</v>
      </c>
    </row>
    <row r="49" spans="1:11" ht="16.5" customHeight="1" x14ac:dyDescent="0.25">
      <c r="A49" s="7" t="s">
        <v>167</v>
      </c>
      <c r="B49" s="7" t="s">
        <v>954</v>
      </c>
      <c r="C49" s="8" t="s">
        <v>721</v>
      </c>
      <c r="D49" s="7" t="s">
        <v>1596</v>
      </c>
      <c r="E49" s="9">
        <v>4.0597000000000003</v>
      </c>
      <c r="F49" s="7" t="s">
        <v>165</v>
      </c>
      <c r="G49" s="24"/>
      <c r="H49" s="7" t="s">
        <v>166</v>
      </c>
      <c r="I49" s="10">
        <v>9012.5300000000007</v>
      </c>
      <c r="J49" s="7" t="s">
        <v>5</v>
      </c>
      <c r="K49" s="7" t="s">
        <v>6</v>
      </c>
    </row>
    <row r="50" spans="1:11" ht="16.5" customHeight="1" x14ac:dyDescent="0.25">
      <c r="A50" s="7" t="s">
        <v>168</v>
      </c>
      <c r="B50" s="7" t="s">
        <v>1021</v>
      </c>
      <c r="C50" s="8" t="s">
        <v>738</v>
      </c>
      <c r="D50" s="7" t="s">
        <v>1720</v>
      </c>
      <c r="E50" s="9">
        <v>3.9420000000000002</v>
      </c>
      <c r="F50" s="7" t="s">
        <v>169</v>
      </c>
      <c r="G50" s="7" t="s">
        <v>170</v>
      </c>
      <c r="H50" s="7" t="s">
        <v>171</v>
      </c>
      <c r="I50" s="10">
        <v>5321.7</v>
      </c>
      <c r="J50" s="7" t="s">
        <v>5</v>
      </c>
      <c r="K50" s="7" t="s">
        <v>42</v>
      </c>
    </row>
    <row r="51" spans="1:11" ht="16.5" customHeight="1" x14ac:dyDescent="0.25">
      <c r="A51" s="7" t="s">
        <v>172</v>
      </c>
      <c r="B51" s="7" t="s">
        <v>954</v>
      </c>
      <c r="C51" s="8" t="s">
        <v>718</v>
      </c>
      <c r="D51" s="7" t="s">
        <v>1597</v>
      </c>
      <c r="E51" s="9">
        <v>4.2344999999999997</v>
      </c>
      <c r="F51" s="7" t="s">
        <v>124</v>
      </c>
      <c r="G51" s="7" t="s">
        <v>173</v>
      </c>
      <c r="H51" s="7" t="s">
        <v>126</v>
      </c>
      <c r="I51" s="10">
        <v>7622.1</v>
      </c>
      <c r="J51" s="7" t="s">
        <v>5</v>
      </c>
      <c r="K51" s="7" t="s">
        <v>6</v>
      </c>
    </row>
    <row r="52" spans="1:11" ht="16.5" customHeight="1" x14ac:dyDescent="0.25">
      <c r="A52" s="7" t="s">
        <v>174</v>
      </c>
      <c r="B52" s="7" t="s">
        <v>954</v>
      </c>
      <c r="C52" s="8" t="s">
        <v>713</v>
      </c>
      <c r="D52" s="7" t="s">
        <v>1598</v>
      </c>
      <c r="E52" s="9">
        <v>4.2069999999999999</v>
      </c>
      <c r="F52" s="7" t="s">
        <v>126</v>
      </c>
      <c r="G52" s="7" t="s">
        <v>175</v>
      </c>
      <c r="H52" s="7" t="s">
        <v>176</v>
      </c>
      <c r="I52" s="10">
        <v>4964.26</v>
      </c>
      <c r="J52" s="7" t="s">
        <v>5</v>
      </c>
      <c r="K52" s="7" t="s">
        <v>6</v>
      </c>
    </row>
    <row r="53" spans="1:11" ht="16.5" customHeight="1" x14ac:dyDescent="0.25">
      <c r="A53" s="7" t="s">
        <v>177</v>
      </c>
      <c r="B53" s="7" t="s">
        <v>954</v>
      </c>
      <c r="C53" s="8" t="s">
        <v>724</v>
      </c>
      <c r="D53" s="7" t="s">
        <v>1591</v>
      </c>
      <c r="E53" s="9">
        <v>4.0182000000000002</v>
      </c>
      <c r="F53" s="7" t="s">
        <v>4</v>
      </c>
      <c r="G53" s="7" t="s">
        <v>178</v>
      </c>
      <c r="H53" s="7" t="s">
        <v>179</v>
      </c>
      <c r="I53" s="10">
        <v>7192.57</v>
      </c>
      <c r="J53" s="7" t="s">
        <v>5</v>
      </c>
      <c r="K53" s="7" t="s">
        <v>6</v>
      </c>
    </row>
    <row r="54" spans="1:11" ht="16.5" customHeight="1" x14ac:dyDescent="0.25">
      <c r="A54" s="7" t="s">
        <v>180</v>
      </c>
      <c r="B54" s="7" t="s">
        <v>954</v>
      </c>
      <c r="C54" s="8" t="s">
        <v>713</v>
      </c>
      <c r="D54" s="7" t="s">
        <v>1599</v>
      </c>
      <c r="E54" s="9">
        <v>3.8380000000000001</v>
      </c>
      <c r="F54" s="7" t="s">
        <v>181</v>
      </c>
      <c r="G54" s="7" t="s">
        <v>182</v>
      </c>
      <c r="H54" s="7" t="s">
        <v>183</v>
      </c>
      <c r="I54" s="10">
        <v>11322.1</v>
      </c>
      <c r="J54" s="7" t="s">
        <v>5</v>
      </c>
      <c r="K54" s="7" t="s">
        <v>6</v>
      </c>
    </row>
    <row r="55" spans="1:11" ht="16.5" customHeight="1" x14ac:dyDescent="0.25">
      <c r="A55" s="7" t="s">
        <v>184</v>
      </c>
      <c r="B55" s="7" t="s">
        <v>954</v>
      </c>
      <c r="C55" s="8" t="s">
        <v>734</v>
      </c>
      <c r="D55" s="7" t="s">
        <v>1600</v>
      </c>
      <c r="E55" s="9">
        <v>4.0182000000000002</v>
      </c>
      <c r="F55" s="7" t="s">
        <v>4</v>
      </c>
      <c r="G55" s="7" t="s">
        <v>185</v>
      </c>
      <c r="H55" s="7" t="s">
        <v>179</v>
      </c>
      <c r="I55" s="10">
        <v>7996.21</v>
      </c>
      <c r="J55" s="7" t="s">
        <v>5</v>
      </c>
      <c r="K55" s="7" t="s">
        <v>6</v>
      </c>
    </row>
    <row r="56" spans="1:11" ht="16.5" customHeight="1" x14ac:dyDescent="0.25">
      <c r="A56" s="7" t="s">
        <v>186</v>
      </c>
      <c r="B56" s="7" t="s">
        <v>954</v>
      </c>
      <c r="C56" s="8" t="s">
        <v>739</v>
      </c>
      <c r="D56" s="7" t="s">
        <v>1601</v>
      </c>
      <c r="E56" s="9">
        <v>4.0182000000000002</v>
      </c>
      <c r="F56" s="7" t="s">
        <v>4</v>
      </c>
      <c r="G56" s="7" t="s">
        <v>187</v>
      </c>
      <c r="H56" s="7" t="s">
        <v>179</v>
      </c>
      <c r="I56" s="10">
        <v>13260.06</v>
      </c>
      <c r="J56" s="7" t="s">
        <v>5</v>
      </c>
      <c r="K56" s="7" t="s">
        <v>6</v>
      </c>
    </row>
    <row r="57" spans="1:11" ht="16.149999999999999" customHeight="1" x14ac:dyDescent="0.25">
      <c r="A57" s="7" t="s">
        <v>188</v>
      </c>
      <c r="B57" s="7" t="s">
        <v>954</v>
      </c>
      <c r="C57" s="8" t="s">
        <v>738</v>
      </c>
      <c r="D57" s="7" t="s">
        <v>1602</v>
      </c>
      <c r="E57" s="9">
        <v>3.8769999999999998</v>
      </c>
      <c r="F57" s="7" t="s">
        <v>81</v>
      </c>
      <c r="G57" s="7" t="s">
        <v>189</v>
      </c>
      <c r="H57" s="7" t="s">
        <v>83</v>
      </c>
      <c r="I57" s="10">
        <v>6183.81</v>
      </c>
      <c r="J57" s="7" t="s">
        <v>5</v>
      </c>
      <c r="K57" s="7" t="s">
        <v>6</v>
      </c>
    </row>
    <row r="58" spans="1:11" ht="16.149999999999999" customHeight="1" x14ac:dyDescent="0.25">
      <c r="A58" s="7" t="s">
        <v>190</v>
      </c>
      <c r="B58" s="7" t="s">
        <v>954</v>
      </c>
      <c r="C58" s="8" t="s">
        <v>734</v>
      </c>
      <c r="D58" s="7" t="s">
        <v>1603</v>
      </c>
      <c r="E58" s="9">
        <v>3.9420000000000002</v>
      </c>
      <c r="F58" s="7" t="s">
        <v>169</v>
      </c>
      <c r="G58" s="7" t="s">
        <v>191</v>
      </c>
      <c r="H58" s="7" t="s">
        <v>171</v>
      </c>
      <c r="I58" s="10">
        <v>7292.7</v>
      </c>
      <c r="J58" s="7" t="s">
        <v>5</v>
      </c>
      <c r="K58" s="7" t="s">
        <v>6</v>
      </c>
    </row>
    <row r="59" spans="1:11" ht="16.5" customHeight="1" x14ac:dyDescent="0.25">
      <c r="A59" s="7" t="s">
        <v>192</v>
      </c>
      <c r="B59" s="7" t="s">
        <v>23</v>
      </c>
      <c r="C59" s="8" t="s">
        <v>740</v>
      </c>
      <c r="D59" s="7" t="s">
        <v>1620</v>
      </c>
      <c r="E59" s="9">
        <v>5.1387</v>
      </c>
      <c r="F59" s="7" t="s">
        <v>193</v>
      </c>
      <c r="G59" s="7" t="s">
        <v>194</v>
      </c>
      <c r="H59" s="7" t="s">
        <v>195</v>
      </c>
      <c r="I59" s="10">
        <v>7194.18</v>
      </c>
      <c r="J59" s="7" t="s">
        <v>5</v>
      </c>
      <c r="K59" s="7" t="s">
        <v>6</v>
      </c>
    </row>
    <row r="60" spans="1:11" ht="16.5" customHeight="1" x14ac:dyDescent="0.25">
      <c r="A60" s="7" t="s">
        <v>196</v>
      </c>
      <c r="B60" s="7" t="s">
        <v>23</v>
      </c>
      <c r="C60" s="8" t="s">
        <v>741</v>
      </c>
      <c r="D60" s="7" t="s">
        <v>1632</v>
      </c>
      <c r="E60" s="9">
        <v>3.9950000000000001</v>
      </c>
      <c r="F60" s="7" t="s">
        <v>193</v>
      </c>
      <c r="G60" s="7" t="s">
        <v>197</v>
      </c>
      <c r="H60" s="7" t="s">
        <v>195</v>
      </c>
      <c r="I60" s="10">
        <v>13583</v>
      </c>
      <c r="J60" s="7" t="s">
        <v>5</v>
      </c>
      <c r="K60" s="7" t="s">
        <v>6</v>
      </c>
    </row>
    <row r="61" spans="1:11" ht="16.5" customHeight="1" x14ac:dyDescent="0.25">
      <c r="A61" s="7" t="s">
        <v>198</v>
      </c>
      <c r="B61" s="7" t="s">
        <v>23</v>
      </c>
      <c r="C61" s="8" t="s">
        <v>713</v>
      </c>
      <c r="D61" s="7" t="s">
        <v>1599</v>
      </c>
      <c r="E61" s="9">
        <v>3.9950000000000001</v>
      </c>
      <c r="F61" s="7" t="s">
        <v>193</v>
      </c>
      <c r="G61" s="7" t="s">
        <v>199</v>
      </c>
      <c r="H61" s="7" t="s">
        <v>195</v>
      </c>
      <c r="I61" s="10">
        <v>11785.25</v>
      </c>
      <c r="J61" s="7" t="s">
        <v>5</v>
      </c>
      <c r="K61" s="7" t="s">
        <v>6</v>
      </c>
    </row>
    <row r="62" spans="1:11" ht="16.5" customHeight="1" x14ac:dyDescent="0.25">
      <c r="A62" s="7" t="s">
        <v>200</v>
      </c>
      <c r="B62" s="7" t="s">
        <v>23</v>
      </c>
      <c r="C62" s="8" t="s">
        <v>742</v>
      </c>
      <c r="D62" s="7" t="s">
        <v>1633</v>
      </c>
      <c r="E62" s="9">
        <v>4.2314999999999996</v>
      </c>
      <c r="F62" s="7" t="s">
        <v>124</v>
      </c>
      <c r="G62" s="7" t="s">
        <v>201</v>
      </c>
      <c r="H62" s="7" t="s">
        <v>126</v>
      </c>
      <c r="I62" s="10">
        <v>4227.26</v>
      </c>
      <c r="J62" s="7" t="s">
        <v>5</v>
      </c>
      <c r="K62" s="7" t="s">
        <v>6</v>
      </c>
    </row>
    <row r="63" spans="1:11" ht="16.5" customHeight="1" x14ac:dyDescent="0.25">
      <c r="A63" s="7" t="s">
        <v>202</v>
      </c>
      <c r="B63" s="7" t="s">
        <v>23</v>
      </c>
      <c r="C63" s="8" t="s">
        <v>743</v>
      </c>
      <c r="D63" s="7" t="s">
        <v>1634</v>
      </c>
      <c r="E63" s="9">
        <v>5.1929999999999996</v>
      </c>
      <c r="F63" s="7" t="s">
        <v>115</v>
      </c>
      <c r="G63" s="7" t="s">
        <v>203</v>
      </c>
      <c r="H63" s="7" t="s">
        <v>96</v>
      </c>
      <c r="I63" s="10">
        <v>14540.4</v>
      </c>
      <c r="J63" s="7" t="s">
        <v>5</v>
      </c>
      <c r="K63" s="7" t="s">
        <v>6</v>
      </c>
    </row>
    <row r="64" spans="1:11" ht="16.5" customHeight="1" x14ac:dyDescent="0.25">
      <c r="A64" s="7" t="s">
        <v>204</v>
      </c>
      <c r="B64" s="7" t="s">
        <v>23</v>
      </c>
      <c r="C64" s="8" t="s">
        <v>721</v>
      </c>
      <c r="D64" s="7" t="s">
        <v>1635</v>
      </c>
      <c r="E64" s="9">
        <v>4.1787000000000001</v>
      </c>
      <c r="F64" s="7" t="s">
        <v>115</v>
      </c>
      <c r="G64" s="7" t="s">
        <v>205</v>
      </c>
      <c r="H64" s="7" t="s">
        <v>96</v>
      </c>
      <c r="I64" s="10">
        <v>15398.5</v>
      </c>
      <c r="J64" s="7" t="s">
        <v>5</v>
      </c>
      <c r="K64" s="7" t="s">
        <v>6</v>
      </c>
    </row>
    <row r="65" spans="1:11" ht="16.5" customHeight="1" x14ac:dyDescent="0.25">
      <c r="A65" s="7" t="s">
        <v>206</v>
      </c>
      <c r="B65" s="7" t="s">
        <v>23</v>
      </c>
      <c r="C65" s="8" t="s">
        <v>721</v>
      </c>
      <c r="D65" s="7" t="s">
        <v>1596</v>
      </c>
      <c r="E65" s="9">
        <v>3.9950000000000001</v>
      </c>
      <c r="F65" s="7" t="s">
        <v>193</v>
      </c>
      <c r="G65" s="7" t="s">
        <v>207</v>
      </c>
      <c r="H65" s="7" t="s">
        <v>195</v>
      </c>
      <c r="I65" s="10">
        <v>8868.9</v>
      </c>
      <c r="J65" s="7" t="s">
        <v>5</v>
      </c>
      <c r="K65" s="7" t="s">
        <v>6</v>
      </c>
    </row>
    <row r="66" spans="1:11" ht="16.5" customHeight="1" x14ac:dyDescent="0.25">
      <c r="A66" s="7" t="s">
        <v>208</v>
      </c>
      <c r="B66" s="7" t="s">
        <v>23</v>
      </c>
      <c r="C66" s="8" t="s">
        <v>744</v>
      </c>
      <c r="D66" s="7" t="s">
        <v>1636</v>
      </c>
      <c r="E66" s="9">
        <v>4.1787000000000001</v>
      </c>
      <c r="F66" s="7" t="s">
        <v>115</v>
      </c>
      <c r="G66" s="7" t="s">
        <v>209</v>
      </c>
      <c r="H66" s="7" t="s">
        <v>96</v>
      </c>
      <c r="I66" s="10">
        <v>4592.3900000000003</v>
      </c>
      <c r="J66" s="7" t="s">
        <v>5</v>
      </c>
      <c r="K66" s="7" t="s">
        <v>6</v>
      </c>
    </row>
    <row r="67" spans="1:11" ht="16.5" customHeight="1" x14ac:dyDescent="0.25">
      <c r="A67" s="7" t="s">
        <v>210</v>
      </c>
      <c r="B67" s="7" t="s">
        <v>23</v>
      </c>
      <c r="C67" s="8" t="s">
        <v>721</v>
      </c>
      <c r="D67" s="7" t="s">
        <v>1637</v>
      </c>
      <c r="E67" s="9">
        <v>4.1787000000000001</v>
      </c>
      <c r="F67" s="7" t="s">
        <v>115</v>
      </c>
      <c r="G67" s="7" t="s">
        <v>211</v>
      </c>
      <c r="H67" s="7" t="s">
        <v>96</v>
      </c>
      <c r="I67" s="10">
        <v>67736.72</v>
      </c>
      <c r="J67" s="7" t="s">
        <v>5</v>
      </c>
      <c r="K67" s="7" t="s">
        <v>6</v>
      </c>
    </row>
    <row r="68" spans="1:11" ht="16.5" customHeight="1" x14ac:dyDescent="0.25">
      <c r="A68" s="7" t="s">
        <v>212</v>
      </c>
      <c r="B68" s="7" t="s">
        <v>23</v>
      </c>
      <c r="C68" s="8" t="s">
        <v>738</v>
      </c>
      <c r="D68" s="7" t="s">
        <v>1638</v>
      </c>
      <c r="E68" s="9">
        <v>4.0597000000000003</v>
      </c>
      <c r="F68" s="7" t="s">
        <v>165</v>
      </c>
      <c r="G68" s="24"/>
      <c r="H68" s="7" t="s">
        <v>166</v>
      </c>
      <c r="I68" s="10">
        <v>19080.59</v>
      </c>
      <c r="J68" s="7" t="s">
        <v>5</v>
      </c>
      <c r="K68" s="7" t="s">
        <v>6</v>
      </c>
    </row>
    <row r="69" spans="1:11" ht="16.5" customHeight="1" x14ac:dyDescent="0.25">
      <c r="A69" s="7" t="s">
        <v>213</v>
      </c>
      <c r="B69" s="7" t="s">
        <v>23</v>
      </c>
      <c r="C69" s="8" t="s">
        <v>721</v>
      </c>
      <c r="D69" s="7" t="s">
        <v>1613</v>
      </c>
      <c r="E69" s="9">
        <v>4.0620000000000003</v>
      </c>
      <c r="F69" s="7" t="s">
        <v>214</v>
      </c>
      <c r="G69" s="24"/>
      <c r="H69" s="7" t="s">
        <v>215</v>
      </c>
      <c r="I69" s="10">
        <v>9200.43</v>
      </c>
      <c r="J69" s="7" t="s">
        <v>5</v>
      </c>
      <c r="K69" s="7" t="s">
        <v>6</v>
      </c>
    </row>
    <row r="70" spans="1:11" ht="16.5" customHeight="1" x14ac:dyDescent="0.25">
      <c r="A70" s="7" t="s">
        <v>216</v>
      </c>
      <c r="B70" s="7" t="s">
        <v>954</v>
      </c>
      <c r="C70" s="8" t="s">
        <v>718</v>
      </c>
      <c r="D70" s="7" t="s">
        <v>1597</v>
      </c>
      <c r="E70" s="9">
        <v>4.1448</v>
      </c>
      <c r="F70" s="7" t="s">
        <v>4</v>
      </c>
      <c r="G70" s="7" t="s">
        <v>217</v>
      </c>
      <c r="H70" s="7" t="s">
        <v>179</v>
      </c>
      <c r="I70" s="10">
        <v>7460.64</v>
      </c>
      <c r="J70" s="7" t="s">
        <v>5</v>
      </c>
      <c r="K70" s="7" t="s">
        <v>6</v>
      </c>
    </row>
    <row r="71" spans="1:11" ht="16.5" customHeight="1" x14ac:dyDescent="0.25">
      <c r="A71" s="7" t="s">
        <v>218</v>
      </c>
      <c r="B71" s="7" t="s">
        <v>23</v>
      </c>
      <c r="C71" s="8" t="s">
        <v>718</v>
      </c>
      <c r="D71" s="7" t="s">
        <v>1597</v>
      </c>
      <c r="E71" s="9">
        <v>4.03</v>
      </c>
      <c r="F71" s="7" t="s">
        <v>92</v>
      </c>
      <c r="G71" s="7" t="s">
        <v>219</v>
      </c>
      <c r="H71" s="7" t="s">
        <v>94</v>
      </c>
      <c r="I71" s="10">
        <v>7254</v>
      </c>
      <c r="J71" s="7" t="s">
        <v>5</v>
      </c>
      <c r="K71" s="7" t="s">
        <v>6</v>
      </c>
    </row>
    <row r="72" spans="1:11" ht="16.5" customHeight="1" x14ac:dyDescent="0.25">
      <c r="A72" s="7" t="s">
        <v>220</v>
      </c>
      <c r="B72" s="7" t="s">
        <v>930</v>
      </c>
      <c r="C72" s="8" t="s">
        <v>721</v>
      </c>
      <c r="D72" s="7" t="s">
        <v>1596</v>
      </c>
      <c r="E72" s="9">
        <v>3.7336999999999998</v>
      </c>
      <c r="F72" s="7" t="s">
        <v>221</v>
      </c>
      <c r="G72" s="7" t="s">
        <v>222</v>
      </c>
      <c r="H72" s="7" t="s">
        <v>221</v>
      </c>
      <c r="I72" s="10">
        <v>8288.81</v>
      </c>
      <c r="J72" s="7" t="s">
        <v>5</v>
      </c>
      <c r="K72" s="7" t="s">
        <v>6</v>
      </c>
    </row>
    <row r="73" spans="1:11" ht="16.5" customHeight="1" x14ac:dyDescent="0.25">
      <c r="A73" s="7" t="s">
        <v>223</v>
      </c>
      <c r="B73" s="7" t="s">
        <v>930</v>
      </c>
      <c r="C73" s="8" t="s">
        <v>724</v>
      </c>
      <c r="D73" s="7" t="s">
        <v>1591</v>
      </c>
      <c r="E73" s="9">
        <v>3.9420000000000002</v>
      </c>
      <c r="F73" s="7" t="s">
        <v>169</v>
      </c>
      <c r="G73" s="7" t="s">
        <v>224</v>
      </c>
      <c r="H73" s="7" t="s">
        <v>171</v>
      </c>
      <c r="I73" s="10">
        <v>7056.18</v>
      </c>
      <c r="J73" s="7" t="s">
        <v>5</v>
      </c>
      <c r="K73" s="7" t="s">
        <v>6</v>
      </c>
    </row>
    <row r="74" spans="1:11" ht="16.5" customHeight="1" x14ac:dyDescent="0.25">
      <c r="A74" s="7" t="s">
        <v>225</v>
      </c>
      <c r="B74" s="7" t="s">
        <v>1021</v>
      </c>
      <c r="C74" s="8" t="s">
        <v>745</v>
      </c>
      <c r="D74" s="7" t="s">
        <v>1721</v>
      </c>
      <c r="E74" s="9">
        <v>4.0890000000000004</v>
      </c>
      <c r="F74" s="7" t="s">
        <v>226</v>
      </c>
      <c r="G74" s="7" t="s">
        <v>227</v>
      </c>
      <c r="H74" s="7" t="s">
        <v>228</v>
      </c>
      <c r="I74" s="10">
        <v>2248.9499999999998</v>
      </c>
      <c r="J74" s="7" t="s">
        <v>5</v>
      </c>
      <c r="K74" s="7" t="s">
        <v>42</v>
      </c>
    </row>
    <row r="75" spans="1:11" ht="16.5" customHeight="1" x14ac:dyDescent="0.25">
      <c r="A75" s="7" t="s">
        <v>229</v>
      </c>
      <c r="B75" s="7" t="s">
        <v>930</v>
      </c>
      <c r="C75" s="8" t="s">
        <v>746</v>
      </c>
      <c r="D75" s="7" t="s">
        <v>1761</v>
      </c>
      <c r="E75" s="9">
        <v>3.9984999999999999</v>
      </c>
      <c r="F75" s="7" t="s">
        <v>230</v>
      </c>
      <c r="G75" s="7" t="s">
        <v>231</v>
      </c>
      <c r="H75" s="7" t="s">
        <v>232</v>
      </c>
      <c r="I75" s="11">
        <v>963.63</v>
      </c>
      <c r="J75" s="7" t="s">
        <v>5</v>
      </c>
      <c r="K75" s="7" t="s">
        <v>42</v>
      </c>
    </row>
    <row r="76" spans="1:11" ht="16.5" customHeight="1" x14ac:dyDescent="0.25">
      <c r="A76" s="7" t="s">
        <v>233</v>
      </c>
      <c r="B76" s="7" t="s">
        <v>23</v>
      </c>
      <c r="C76" s="8" t="s">
        <v>747</v>
      </c>
      <c r="D76" s="7" t="s">
        <v>1639</v>
      </c>
      <c r="E76" s="9">
        <v>3.7791999999999999</v>
      </c>
      <c r="F76" s="7" t="s">
        <v>28</v>
      </c>
      <c r="G76" s="7" t="s">
        <v>234</v>
      </c>
      <c r="H76" s="7" t="s">
        <v>30</v>
      </c>
      <c r="I76" s="10">
        <v>8729.9500000000007</v>
      </c>
      <c r="J76" s="7" t="s">
        <v>5</v>
      </c>
      <c r="K76" s="7" t="s">
        <v>6</v>
      </c>
    </row>
    <row r="77" spans="1:11" ht="16.5" customHeight="1" x14ac:dyDescent="0.25">
      <c r="A77" s="7" t="s">
        <v>235</v>
      </c>
      <c r="B77" s="7" t="s">
        <v>23</v>
      </c>
      <c r="C77" s="8" t="s">
        <v>722</v>
      </c>
      <c r="D77" s="7" t="s">
        <v>1640</v>
      </c>
      <c r="E77" s="9">
        <v>4.5540000000000003</v>
      </c>
      <c r="F77" s="7" t="s">
        <v>9</v>
      </c>
      <c r="G77" s="7" t="s">
        <v>236</v>
      </c>
      <c r="H77" s="7" t="s">
        <v>11</v>
      </c>
      <c r="I77" s="11">
        <v>683.1</v>
      </c>
      <c r="J77" s="7" t="s">
        <v>5</v>
      </c>
      <c r="K77" s="7" t="s">
        <v>6</v>
      </c>
    </row>
    <row r="78" spans="1:11" ht="16.5" customHeight="1" x14ac:dyDescent="0.25">
      <c r="A78" s="7" t="s">
        <v>237</v>
      </c>
      <c r="B78" s="7" t="s">
        <v>930</v>
      </c>
      <c r="C78" s="8" t="s">
        <v>748</v>
      </c>
      <c r="D78" s="7" t="s">
        <v>1762</v>
      </c>
      <c r="E78" s="9">
        <v>4.1435000000000004</v>
      </c>
      <c r="F78" s="7" t="s">
        <v>238</v>
      </c>
      <c r="G78" s="7" t="s">
        <v>239</v>
      </c>
      <c r="H78" s="7" t="s">
        <v>240</v>
      </c>
      <c r="I78" s="10">
        <v>6422.42</v>
      </c>
      <c r="J78" s="7" t="s">
        <v>5</v>
      </c>
      <c r="K78" s="7" t="s">
        <v>42</v>
      </c>
    </row>
    <row r="79" spans="1:11" ht="16.5" customHeight="1" x14ac:dyDescent="0.25">
      <c r="A79" s="7" t="s">
        <v>241</v>
      </c>
      <c r="B79" s="7" t="s">
        <v>23</v>
      </c>
      <c r="C79" s="8" t="s">
        <v>735</v>
      </c>
      <c r="D79" s="7" t="s">
        <v>1641</v>
      </c>
      <c r="E79" s="9">
        <v>4.1840000000000002</v>
      </c>
      <c r="F79" s="7" t="s">
        <v>145</v>
      </c>
      <c r="G79" s="7" t="s">
        <v>242</v>
      </c>
      <c r="H79" s="7" t="s">
        <v>147</v>
      </c>
      <c r="I79" s="10">
        <v>7698.56</v>
      </c>
      <c r="J79" s="7" t="s">
        <v>5</v>
      </c>
      <c r="K79" s="7" t="s">
        <v>6</v>
      </c>
    </row>
    <row r="80" spans="1:11" ht="16.5" customHeight="1" x14ac:dyDescent="0.25">
      <c r="A80" s="7" t="s">
        <v>243</v>
      </c>
      <c r="B80" s="7" t="s">
        <v>23</v>
      </c>
      <c r="C80" s="8" t="s">
        <v>722</v>
      </c>
      <c r="D80" s="7" t="s">
        <v>1642</v>
      </c>
      <c r="E80" s="9">
        <v>4.5869999999999997</v>
      </c>
      <c r="F80" s="7" t="s">
        <v>244</v>
      </c>
      <c r="G80" s="7" t="s">
        <v>245</v>
      </c>
      <c r="H80" s="7" t="s">
        <v>246</v>
      </c>
      <c r="I80" s="11">
        <v>550.44000000000005</v>
      </c>
      <c r="J80" s="7" t="s">
        <v>5</v>
      </c>
      <c r="K80" s="7" t="s">
        <v>6</v>
      </c>
    </row>
    <row r="81" spans="1:11" ht="16.5" customHeight="1" x14ac:dyDescent="0.25">
      <c r="A81" s="7" t="s">
        <v>247</v>
      </c>
      <c r="B81" s="7" t="s">
        <v>23</v>
      </c>
      <c r="C81" s="8" t="s">
        <v>713</v>
      </c>
      <c r="D81" s="7" t="s">
        <v>1599</v>
      </c>
      <c r="E81" s="9">
        <v>4.1840000000000002</v>
      </c>
      <c r="F81" s="7" t="s">
        <v>145</v>
      </c>
      <c r="G81" s="7" t="s">
        <v>248</v>
      </c>
      <c r="H81" s="7" t="s">
        <v>147</v>
      </c>
      <c r="I81" s="10">
        <v>12342.8</v>
      </c>
      <c r="J81" s="7" t="s">
        <v>5</v>
      </c>
      <c r="K81" s="7" t="s">
        <v>6</v>
      </c>
    </row>
    <row r="82" spans="1:11" ht="16.5" customHeight="1" x14ac:dyDescent="0.25">
      <c r="A82" s="7" t="s">
        <v>249</v>
      </c>
      <c r="B82" s="7" t="s">
        <v>23</v>
      </c>
      <c r="C82" s="8" t="s">
        <v>724</v>
      </c>
      <c r="D82" s="7" t="s">
        <v>1600</v>
      </c>
      <c r="E82" s="9">
        <v>4.1840000000000002</v>
      </c>
      <c r="F82" s="7" t="s">
        <v>145</v>
      </c>
      <c r="G82" s="7" t="s">
        <v>250</v>
      </c>
      <c r="H82" s="7" t="s">
        <v>147</v>
      </c>
      <c r="I82" s="10">
        <v>8326.16</v>
      </c>
      <c r="J82" s="7" t="s">
        <v>5</v>
      </c>
      <c r="K82" s="7" t="s">
        <v>6</v>
      </c>
    </row>
    <row r="83" spans="1:11" ht="16.5" customHeight="1" x14ac:dyDescent="0.25">
      <c r="A83" s="7" t="s">
        <v>251</v>
      </c>
      <c r="B83" s="7" t="s">
        <v>23</v>
      </c>
      <c r="C83" s="8" t="s">
        <v>738</v>
      </c>
      <c r="D83" s="7" t="s">
        <v>1643</v>
      </c>
      <c r="E83" s="9">
        <v>4.1840000000000002</v>
      </c>
      <c r="F83" s="7" t="s">
        <v>145</v>
      </c>
      <c r="G83" s="7" t="s">
        <v>252</v>
      </c>
      <c r="H83" s="7" t="s">
        <v>147</v>
      </c>
      <c r="I83" s="10">
        <v>16087.48</v>
      </c>
      <c r="J83" s="7" t="s">
        <v>5</v>
      </c>
      <c r="K83" s="7" t="s">
        <v>6</v>
      </c>
    </row>
    <row r="84" spans="1:11" ht="16.5" customHeight="1" x14ac:dyDescent="0.25">
      <c r="A84" s="7" t="s">
        <v>253</v>
      </c>
      <c r="B84" s="7" t="s">
        <v>23</v>
      </c>
      <c r="C84" s="8" t="s">
        <v>749</v>
      </c>
      <c r="D84" s="7" t="s">
        <v>1644</v>
      </c>
      <c r="E84" s="9">
        <v>4.2329999999999997</v>
      </c>
      <c r="F84" s="7" t="s">
        <v>124</v>
      </c>
      <c r="G84" s="7" t="s">
        <v>254</v>
      </c>
      <c r="H84" s="7" t="s">
        <v>126</v>
      </c>
      <c r="I84" s="10">
        <v>8381.34</v>
      </c>
      <c r="J84" s="7" t="s">
        <v>5</v>
      </c>
      <c r="K84" s="7" t="s">
        <v>6</v>
      </c>
    </row>
    <row r="85" spans="1:11" ht="16.5" customHeight="1" x14ac:dyDescent="0.25">
      <c r="A85" s="7" t="s">
        <v>255</v>
      </c>
      <c r="B85" s="7" t="s">
        <v>23</v>
      </c>
      <c r="C85" s="8" t="s">
        <v>750</v>
      </c>
      <c r="D85" s="7" t="s">
        <v>1645</v>
      </c>
      <c r="E85" s="9">
        <v>4.2335000000000003</v>
      </c>
      <c r="F85" s="7" t="s">
        <v>124</v>
      </c>
      <c r="G85" s="7" t="s">
        <v>256</v>
      </c>
      <c r="H85" s="7" t="s">
        <v>126</v>
      </c>
      <c r="I85" s="10">
        <v>2540.1</v>
      </c>
      <c r="J85" s="7" t="s">
        <v>5</v>
      </c>
      <c r="K85" s="7" t="s">
        <v>6</v>
      </c>
    </row>
    <row r="86" spans="1:11" ht="16.149999999999999" customHeight="1" x14ac:dyDescent="0.25">
      <c r="A86" s="7" t="s">
        <v>257</v>
      </c>
      <c r="B86" s="7" t="s">
        <v>23</v>
      </c>
      <c r="C86" s="8" t="s">
        <v>751</v>
      </c>
      <c r="D86" s="7" t="s">
        <v>1646</v>
      </c>
      <c r="E86" s="9">
        <v>4.0049999999999999</v>
      </c>
      <c r="F86" s="7" t="s">
        <v>258</v>
      </c>
      <c r="G86" s="7" t="s">
        <v>259</v>
      </c>
      <c r="H86" s="7" t="s">
        <v>138</v>
      </c>
      <c r="I86" s="10">
        <v>14578.2</v>
      </c>
      <c r="J86" s="7" t="s">
        <v>5</v>
      </c>
      <c r="K86" s="7" t="s">
        <v>6</v>
      </c>
    </row>
    <row r="87" spans="1:11" ht="16.149999999999999" customHeight="1" x14ac:dyDescent="0.25">
      <c r="A87" s="7" t="s">
        <v>260</v>
      </c>
      <c r="B87" s="7" t="s">
        <v>23</v>
      </c>
      <c r="C87" s="8" t="s">
        <v>735</v>
      </c>
      <c r="D87" s="7" t="s">
        <v>1647</v>
      </c>
      <c r="E87" s="9">
        <v>4.218</v>
      </c>
      <c r="F87" s="7" t="s">
        <v>126</v>
      </c>
      <c r="G87" s="7" t="s">
        <v>261</v>
      </c>
      <c r="H87" s="7" t="s">
        <v>176</v>
      </c>
      <c r="I87" s="10">
        <v>7381.5</v>
      </c>
      <c r="J87" s="7" t="s">
        <v>5</v>
      </c>
      <c r="K87" s="7" t="s">
        <v>6</v>
      </c>
    </row>
    <row r="88" spans="1:11" ht="16.5" customHeight="1" x14ac:dyDescent="0.25">
      <c r="A88" s="7" t="s">
        <v>262</v>
      </c>
      <c r="B88" s="7" t="s">
        <v>23</v>
      </c>
      <c r="C88" s="8" t="s">
        <v>752</v>
      </c>
      <c r="D88" s="7" t="s">
        <v>1648</v>
      </c>
      <c r="E88" s="9">
        <v>4.6684999999999999</v>
      </c>
      <c r="F88" s="7" t="s">
        <v>263</v>
      </c>
      <c r="G88" s="7" t="s">
        <v>264</v>
      </c>
      <c r="H88" s="7" t="s">
        <v>265</v>
      </c>
      <c r="I88" s="10">
        <v>3135.13</v>
      </c>
      <c r="J88" s="7" t="s">
        <v>5</v>
      </c>
      <c r="K88" s="7" t="s">
        <v>6</v>
      </c>
    </row>
    <row r="89" spans="1:11" ht="16.5" customHeight="1" x14ac:dyDescent="0.25">
      <c r="A89" s="7" t="s">
        <v>266</v>
      </c>
      <c r="B89" s="7" t="s">
        <v>23</v>
      </c>
      <c r="C89" s="8" t="s">
        <v>753</v>
      </c>
      <c r="D89" s="7" t="s">
        <v>1649</v>
      </c>
      <c r="E89" s="9">
        <v>4.548</v>
      </c>
      <c r="F89" s="7" t="s">
        <v>118</v>
      </c>
      <c r="G89" s="7" t="s">
        <v>267</v>
      </c>
      <c r="H89" s="7" t="s">
        <v>120</v>
      </c>
      <c r="I89" s="10">
        <v>1513.57</v>
      </c>
      <c r="J89" s="7" t="s">
        <v>5</v>
      </c>
      <c r="K89" s="7" t="s">
        <v>6</v>
      </c>
    </row>
    <row r="90" spans="1:11" ht="16.5" customHeight="1" x14ac:dyDescent="0.25">
      <c r="A90" s="7" t="s">
        <v>268</v>
      </c>
      <c r="B90" s="7" t="s">
        <v>23</v>
      </c>
      <c r="C90" s="8" t="s">
        <v>721</v>
      </c>
      <c r="D90" s="7" t="s">
        <v>1650</v>
      </c>
      <c r="E90" s="9">
        <v>4.1479999999999997</v>
      </c>
      <c r="F90" s="7" t="s">
        <v>118</v>
      </c>
      <c r="G90" s="7" t="s">
        <v>269</v>
      </c>
      <c r="H90" s="7" t="s">
        <v>120</v>
      </c>
      <c r="I90" s="10">
        <v>28828.6</v>
      </c>
      <c r="J90" s="7" t="s">
        <v>5</v>
      </c>
      <c r="K90" s="7" t="s">
        <v>6</v>
      </c>
    </row>
    <row r="91" spans="1:11" ht="16.5" customHeight="1" x14ac:dyDescent="0.25">
      <c r="A91" s="7" t="s">
        <v>270</v>
      </c>
      <c r="B91" s="7" t="s">
        <v>23</v>
      </c>
      <c r="C91" s="8" t="s">
        <v>738</v>
      </c>
      <c r="D91" s="7" t="s">
        <v>1651</v>
      </c>
      <c r="E91" s="9">
        <v>4.1479999999999997</v>
      </c>
      <c r="F91" s="7" t="s">
        <v>118</v>
      </c>
      <c r="G91" s="7" t="s">
        <v>271</v>
      </c>
      <c r="H91" s="7" t="s">
        <v>120</v>
      </c>
      <c r="I91" s="10">
        <v>13232.12</v>
      </c>
      <c r="J91" s="7" t="s">
        <v>5</v>
      </c>
      <c r="K91" s="7" t="s">
        <v>6</v>
      </c>
    </row>
    <row r="92" spans="1:11" ht="16.5" customHeight="1" x14ac:dyDescent="0.25">
      <c r="A92" s="7" t="s">
        <v>272</v>
      </c>
      <c r="B92" s="7" t="s">
        <v>23</v>
      </c>
      <c r="C92" s="8" t="s">
        <v>754</v>
      </c>
      <c r="D92" s="7" t="s">
        <v>1652</v>
      </c>
      <c r="E92" s="9">
        <v>4.1210000000000004</v>
      </c>
      <c r="F92" s="7" t="s">
        <v>118</v>
      </c>
      <c r="G92" s="7" t="s">
        <v>273</v>
      </c>
      <c r="H92" s="7" t="s">
        <v>120</v>
      </c>
      <c r="I92" s="10">
        <v>5769.4</v>
      </c>
      <c r="J92" s="7" t="s">
        <v>5</v>
      </c>
      <c r="K92" s="7" t="s">
        <v>6</v>
      </c>
    </row>
    <row r="93" spans="1:11" ht="16.5" customHeight="1" x14ac:dyDescent="0.25">
      <c r="A93" s="7" t="s">
        <v>274</v>
      </c>
      <c r="B93" s="7" t="s">
        <v>23</v>
      </c>
      <c r="C93" s="8" t="s">
        <v>740</v>
      </c>
      <c r="D93" s="7" t="s">
        <v>1620</v>
      </c>
      <c r="E93" s="9">
        <v>5.0309999999999997</v>
      </c>
      <c r="F93" s="7" t="s">
        <v>118</v>
      </c>
      <c r="G93" s="7" t="s">
        <v>275</v>
      </c>
      <c r="H93" s="7" t="s">
        <v>120</v>
      </c>
      <c r="I93" s="10">
        <v>7043.4</v>
      </c>
      <c r="J93" s="7" t="s">
        <v>5</v>
      </c>
      <c r="K93" s="7" t="s">
        <v>6</v>
      </c>
    </row>
    <row r="94" spans="1:11" ht="16.5" customHeight="1" x14ac:dyDescent="0.25">
      <c r="A94" s="7" t="s">
        <v>276</v>
      </c>
      <c r="B94" s="7" t="s">
        <v>23</v>
      </c>
      <c r="C94" s="8" t="s">
        <v>718</v>
      </c>
      <c r="D94" s="7" t="s">
        <v>1653</v>
      </c>
      <c r="E94" s="9">
        <v>4.1817000000000002</v>
      </c>
      <c r="F94" s="7" t="s">
        <v>277</v>
      </c>
      <c r="G94" s="7" t="s">
        <v>278</v>
      </c>
      <c r="H94" s="7" t="s">
        <v>277</v>
      </c>
      <c r="I94" s="10">
        <v>7527.06</v>
      </c>
      <c r="J94" s="7" t="s">
        <v>5</v>
      </c>
      <c r="K94" s="7" t="s">
        <v>6</v>
      </c>
    </row>
    <row r="95" spans="1:11" ht="16.5" customHeight="1" x14ac:dyDescent="0.25">
      <c r="A95" s="7" t="s">
        <v>276</v>
      </c>
      <c r="B95" s="7" t="s">
        <v>23</v>
      </c>
      <c r="C95" s="8" t="s">
        <v>718</v>
      </c>
      <c r="D95" s="7" t="s">
        <v>1654</v>
      </c>
      <c r="E95" s="9">
        <v>4.1449999999999996</v>
      </c>
      <c r="F95" s="7" t="s">
        <v>147</v>
      </c>
      <c r="G95" s="7" t="s">
        <v>279</v>
      </c>
      <c r="H95" s="7" t="s">
        <v>277</v>
      </c>
      <c r="I95" s="10">
        <v>7650.96</v>
      </c>
      <c r="J95" s="7" t="s">
        <v>5</v>
      </c>
      <c r="K95" s="7" t="s">
        <v>6</v>
      </c>
    </row>
    <row r="96" spans="1:11" ht="16.5" customHeight="1" x14ac:dyDescent="0.25">
      <c r="A96" s="7" t="s">
        <v>280</v>
      </c>
      <c r="B96" s="7" t="s">
        <v>23</v>
      </c>
      <c r="C96" s="8" t="s">
        <v>738</v>
      </c>
      <c r="D96" s="7" t="s">
        <v>1655</v>
      </c>
      <c r="E96" s="9">
        <v>4.0119999999999996</v>
      </c>
      <c r="F96" s="7" t="s">
        <v>281</v>
      </c>
      <c r="G96" s="7" t="s">
        <v>282</v>
      </c>
      <c r="H96" s="7" t="s">
        <v>283</v>
      </c>
      <c r="I96" s="10">
        <v>22226.48</v>
      </c>
      <c r="J96" s="7" t="s">
        <v>5</v>
      </c>
      <c r="K96" s="7" t="s">
        <v>6</v>
      </c>
    </row>
    <row r="97" spans="1:11" ht="16.5" customHeight="1" x14ac:dyDescent="0.25">
      <c r="A97" s="7" t="s">
        <v>284</v>
      </c>
      <c r="B97" s="7" t="s">
        <v>23</v>
      </c>
      <c r="C97" s="8" t="s">
        <v>713</v>
      </c>
      <c r="D97" s="7" t="s">
        <v>1656</v>
      </c>
      <c r="E97" s="9">
        <v>4.0860000000000003</v>
      </c>
      <c r="F97" s="7" t="s">
        <v>285</v>
      </c>
      <c r="G97" s="7" t="s">
        <v>286</v>
      </c>
      <c r="H97" s="7" t="s">
        <v>287</v>
      </c>
      <c r="I97" s="10">
        <v>36161.1</v>
      </c>
      <c r="J97" s="7" t="s">
        <v>5</v>
      </c>
      <c r="K97" s="7" t="s">
        <v>6</v>
      </c>
    </row>
    <row r="98" spans="1:11" ht="16.5" customHeight="1" x14ac:dyDescent="0.25">
      <c r="A98" s="7" t="s">
        <v>288</v>
      </c>
      <c r="B98" s="7" t="s">
        <v>23</v>
      </c>
      <c r="C98" s="8" t="s">
        <v>718</v>
      </c>
      <c r="D98" s="7" t="s">
        <v>1657</v>
      </c>
      <c r="E98" s="9">
        <v>4.0709999999999997</v>
      </c>
      <c r="F98" s="7" t="s">
        <v>156</v>
      </c>
      <c r="G98" s="7" t="s">
        <v>289</v>
      </c>
      <c r="H98" s="7" t="s">
        <v>290</v>
      </c>
      <c r="I98" s="10">
        <v>21250.62</v>
      </c>
      <c r="J98" s="7" t="s">
        <v>5</v>
      </c>
      <c r="K98" s="7" t="s">
        <v>6</v>
      </c>
    </row>
    <row r="99" spans="1:11" ht="16.5" customHeight="1" x14ac:dyDescent="0.25">
      <c r="A99" s="7" t="s">
        <v>291</v>
      </c>
      <c r="B99" s="7" t="s">
        <v>23</v>
      </c>
      <c r="C99" s="8" t="s">
        <v>713</v>
      </c>
      <c r="D99" s="7" t="s">
        <v>1656</v>
      </c>
      <c r="E99" s="9">
        <v>4.1776999999999997</v>
      </c>
      <c r="F99" s="7" t="s">
        <v>115</v>
      </c>
      <c r="G99" s="7" t="s">
        <v>292</v>
      </c>
      <c r="H99" s="7" t="s">
        <v>96</v>
      </c>
      <c r="I99" s="10">
        <v>36972.639999999999</v>
      </c>
      <c r="J99" s="7" t="s">
        <v>5</v>
      </c>
      <c r="K99" s="7" t="s">
        <v>6</v>
      </c>
    </row>
    <row r="100" spans="1:11" ht="16.5" customHeight="1" x14ac:dyDescent="0.25">
      <c r="A100" s="7" t="s">
        <v>293</v>
      </c>
      <c r="B100" s="7" t="s">
        <v>23</v>
      </c>
      <c r="C100" s="8" t="s">
        <v>724</v>
      </c>
      <c r="D100" s="7" t="s">
        <v>1658</v>
      </c>
      <c r="E100" s="9">
        <v>3.95</v>
      </c>
      <c r="F100" s="7" t="s">
        <v>47</v>
      </c>
      <c r="G100" s="7" t="s">
        <v>294</v>
      </c>
      <c r="H100" s="7" t="s">
        <v>49</v>
      </c>
      <c r="I100" s="10">
        <v>11850</v>
      </c>
      <c r="J100" s="7" t="s">
        <v>5</v>
      </c>
      <c r="K100" s="7" t="s">
        <v>6</v>
      </c>
    </row>
    <row r="101" spans="1:11" ht="16.5" customHeight="1" x14ac:dyDescent="0.25">
      <c r="A101" s="7" t="s">
        <v>295</v>
      </c>
      <c r="B101" s="7" t="s">
        <v>23</v>
      </c>
      <c r="C101" s="8" t="s">
        <v>721</v>
      </c>
      <c r="D101" s="7" t="s">
        <v>1596</v>
      </c>
      <c r="E101" s="9">
        <v>3.8527</v>
      </c>
      <c r="F101" s="7" t="s">
        <v>296</v>
      </c>
      <c r="G101" s="7" t="s">
        <v>297</v>
      </c>
      <c r="H101" s="7" t="s">
        <v>68</v>
      </c>
      <c r="I101" s="10">
        <v>8552.99</v>
      </c>
      <c r="J101" s="7" t="s">
        <v>5</v>
      </c>
      <c r="K101" s="7" t="s">
        <v>6</v>
      </c>
    </row>
    <row r="102" spans="1:11" ht="16.5" customHeight="1" x14ac:dyDescent="0.25">
      <c r="A102" s="7" t="s">
        <v>298</v>
      </c>
      <c r="B102" s="7" t="s">
        <v>23</v>
      </c>
      <c r="C102" s="8" t="s">
        <v>722</v>
      </c>
      <c r="D102" s="7" t="s">
        <v>1659</v>
      </c>
      <c r="E102" s="9">
        <v>4.87</v>
      </c>
      <c r="F102" s="7" t="s">
        <v>296</v>
      </c>
      <c r="G102" s="7" t="s">
        <v>299</v>
      </c>
      <c r="H102" s="7" t="s">
        <v>66</v>
      </c>
      <c r="I102" s="10">
        <v>2800.25</v>
      </c>
      <c r="J102" s="7" t="s">
        <v>5</v>
      </c>
      <c r="K102" s="7" t="s">
        <v>6</v>
      </c>
    </row>
    <row r="103" spans="1:11" ht="16.5" customHeight="1" x14ac:dyDescent="0.25">
      <c r="A103" s="7" t="s">
        <v>300</v>
      </c>
      <c r="B103" s="7" t="s">
        <v>23</v>
      </c>
      <c r="C103" s="8" t="s">
        <v>740</v>
      </c>
      <c r="D103" s="7" t="s">
        <v>1660</v>
      </c>
      <c r="E103" s="9">
        <v>4.7323000000000004</v>
      </c>
      <c r="F103" s="7" t="s">
        <v>28</v>
      </c>
      <c r="G103" s="7" t="s">
        <v>301</v>
      </c>
      <c r="H103" s="7" t="s">
        <v>30</v>
      </c>
      <c r="I103" s="10">
        <v>19875.66</v>
      </c>
      <c r="J103" s="7" t="s">
        <v>5</v>
      </c>
      <c r="K103" s="7" t="s">
        <v>6</v>
      </c>
    </row>
    <row r="104" spans="1:11" ht="16.5" customHeight="1" x14ac:dyDescent="0.25">
      <c r="A104" s="7" t="s">
        <v>302</v>
      </c>
      <c r="B104" s="7" t="s">
        <v>23</v>
      </c>
      <c r="C104" s="8" t="s">
        <v>755</v>
      </c>
      <c r="D104" s="7" t="s">
        <v>1661</v>
      </c>
      <c r="E104" s="9">
        <v>3.8140000000000001</v>
      </c>
      <c r="F104" s="7" t="s">
        <v>68</v>
      </c>
      <c r="G104" s="7" t="s">
        <v>303</v>
      </c>
      <c r="H104" s="7" t="s">
        <v>70</v>
      </c>
      <c r="I104" s="10">
        <v>4195.3999999999996</v>
      </c>
      <c r="J104" s="7" t="s">
        <v>5</v>
      </c>
      <c r="K104" s="7" t="s">
        <v>6</v>
      </c>
    </row>
    <row r="105" spans="1:11" ht="16.5" customHeight="1" x14ac:dyDescent="0.25">
      <c r="A105" s="7" t="s">
        <v>304</v>
      </c>
      <c r="B105" s="7" t="s">
        <v>23</v>
      </c>
      <c r="C105" s="8" t="s">
        <v>756</v>
      </c>
      <c r="D105" s="7" t="s">
        <v>1662</v>
      </c>
      <c r="E105" s="9">
        <v>3.95</v>
      </c>
      <c r="F105" s="7" t="s">
        <v>47</v>
      </c>
      <c r="G105" s="7" t="s">
        <v>305</v>
      </c>
      <c r="H105" s="7" t="s">
        <v>49</v>
      </c>
      <c r="I105" s="10">
        <v>2050.0500000000002</v>
      </c>
      <c r="J105" s="7" t="s">
        <v>5</v>
      </c>
      <c r="K105" s="7" t="s">
        <v>6</v>
      </c>
    </row>
    <row r="106" spans="1:11" ht="16.5" customHeight="1" x14ac:dyDescent="0.25">
      <c r="A106" s="7" t="s">
        <v>306</v>
      </c>
      <c r="B106" s="7" t="s">
        <v>23</v>
      </c>
      <c r="C106" s="8" t="s">
        <v>747</v>
      </c>
      <c r="D106" s="7" t="s">
        <v>1663</v>
      </c>
      <c r="E106" s="9">
        <v>3.9085999999999999</v>
      </c>
      <c r="F106" s="7" t="s">
        <v>307</v>
      </c>
      <c r="G106" s="7" t="s">
        <v>308</v>
      </c>
      <c r="H106" s="7" t="s">
        <v>309</v>
      </c>
      <c r="I106" s="10">
        <v>8125.97</v>
      </c>
      <c r="J106" s="7" t="s">
        <v>5</v>
      </c>
      <c r="K106" s="7" t="s">
        <v>6</v>
      </c>
    </row>
    <row r="107" spans="1:11" ht="16.5" customHeight="1" x14ac:dyDescent="0.25">
      <c r="A107" s="7" t="s">
        <v>310</v>
      </c>
      <c r="B107" s="7" t="s">
        <v>23</v>
      </c>
      <c r="C107" s="8" t="s">
        <v>738</v>
      </c>
      <c r="D107" s="7" t="s">
        <v>1612</v>
      </c>
      <c r="E107" s="9">
        <v>3.95</v>
      </c>
      <c r="F107" s="7" t="s">
        <v>47</v>
      </c>
      <c r="G107" s="7" t="s">
        <v>311</v>
      </c>
      <c r="H107" s="7" t="s">
        <v>49</v>
      </c>
      <c r="I107" s="10">
        <v>9282.5</v>
      </c>
      <c r="J107" s="7" t="s">
        <v>5</v>
      </c>
      <c r="K107" s="7" t="s">
        <v>6</v>
      </c>
    </row>
    <row r="108" spans="1:11" ht="16.5" customHeight="1" x14ac:dyDescent="0.25">
      <c r="A108" s="7" t="s">
        <v>312</v>
      </c>
      <c r="B108" s="7" t="s">
        <v>23</v>
      </c>
      <c r="C108" s="8" t="s">
        <v>757</v>
      </c>
      <c r="D108" s="7" t="s">
        <v>1664</v>
      </c>
      <c r="E108" s="9">
        <v>3.9053</v>
      </c>
      <c r="F108" s="7" t="s">
        <v>307</v>
      </c>
      <c r="G108" s="7" t="s">
        <v>313</v>
      </c>
      <c r="H108" s="7" t="s">
        <v>309</v>
      </c>
      <c r="I108" s="10">
        <v>5857.95</v>
      </c>
      <c r="J108" s="7" t="s">
        <v>5</v>
      </c>
      <c r="K108" s="7" t="s">
        <v>6</v>
      </c>
    </row>
    <row r="109" spans="1:11" ht="16.5" customHeight="1" x14ac:dyDescent="0.25">
      <c r="A109" s="7" t="s">
        <v>314</v>
      </c>
      <c r="B109" s="7" t="s">
        <v>23</v>
      </c>
      <c r="C109" s="8" t="s">
        <v>725</v>
      </c>
      <c r="D109" s="7" t="s">
        <v>1615</v>
      </c>
      <c r="E109" s="9">
        <v>3.9085999999999999</v>
      </c>
      <c r="F109" s="7" t="s">
        <v>307</v>
      </c>
      <c r="G109" s="7" t="s">
        <v>315</v>
      </c>
      <c r="H109" s="7" t="s">
        <v>309</v>
      </c>
      <c r="I109" s="10">
        <v>6879.13</v>
      </c>
      <c r="J109" s="7" t="s">
        <v>5</v>
      </c>
      <c r="K109" s="7" t="s">
        <v>6</v>
      </c>
    </row>
    <row r="110" spans="1:11" ht="16.5" customHeight="1" x14ac:dyDescent="0.25">
      <c r="A110" s="7" t="s">
        <v>316</v>
      </c>
      <c r="B110" s="7" t="s">
        <v>23</v>
      </c>
      <c r="C110" s="8" t="s">
        <v>747</v>
      </c>
      <c r="D110" s="7" t="s">
        <v>1665</v>
      </c>
      <c r="E110" s="9">
        <v>3.9940000000000002</v>
      </c>
      <c r="F110" s="7" t="s">
        <v>16</v>
      </c>
      <c r="G110" s="7" t="s">
        <v>317</v>
      </c>
      <c r="H110" s="7" t="s">
        <v>318</v>
      </c>
      <c r="I110" s="10">
        <v>16123.77</v>
      </c>
      <c r="J110" s="7" t="s">
        <v>5</v>
      </c>
      <c r="K110" s="7" t="s">
        <v>6</v>
      </c>
    </row>
    <row r="111" spans="1:11" ht="16.5" customHeight="1" x14ac:dyDescent="0.25">
      <c r="A111" s="7" t="s">
        <v>319</v>
      </c>
      <c r="B111" s="7" t="s">
        <v>23</v>
      </c>
      <c r="C111" s="8" t="s">
        <v>758</v>
      </c>
      <c r="D111" s="7" t="s">
        <v>1666</v>
      </c>
      <c r="E111" s="9">
        <v>4.04</v>
      </c>
      <c r="F111" s="7" t="s">
        <v>92</v>
      </c>
      <c r="G111" s="7" t="s">
        <v>320</v>
      </c>
      <c r="H111" s="7" t="s">
        <v>94</v>
      </c>
      <c r="I111" s="10">
        <v>4040</v>
      </c>
      <c r="J111" s="7" t="s">
        <v>5</v>
      </c>
      <c r="K111" s="7" t="s">
        <v>6</v>
      </c>
    </row>
    <row r="112" spans="1:11" ht="16.5" customHeight="1" x14ac:dyDescent="0.25">
      <c r="A112" s="7" t="s">
        <v>321</v>
      </c>
      <c r="B112" s="7" t="s">
        <v>23</v>
      </c>
      <c r="C112" s="8" t="s">
        <v>713</v>
      </c>
      <c r="D112" s="7" t="s">
        <v>1667</v>
      </c>
      <c r="E112" s="9">
        <v>3.8330000000000002</v>
      </c>
      <c r="F112" s="7" t="s">
        <v>322</v>
      </c>
      <c r="G112" s="7" t="s">
        <v>323</v>
      </c>
      <c r="H112" s="7" t="s">
        <v>64</v>
      </c>
      <c r="I112" s="10">
        <v>32158.87</v>
      </c>
      <c r="J112" s="7" t="s">
        <v>5</v>
      </c>
      <c r="K112" s="7" t="s">
        <v>6</v>
      </c>
    </row>
    <row r="113" spans="1:11" ht="16.5" customHeight="1" x14ac:dyDescent="0.25">
      <c r="A113" s="7" t="s">
        <v>324</v>
      </c>
      <c r="B113" s="7" t="s">
        <v>23</v>
      </c>
      <c r="C113" s="8" t="s">
        <v>737</v>
      </c>
      <c r="D113" s="7" t="s">
        <v>1596</v>
      </c>
      <c r="E113" s="9">
        <v>4.04</v>
      </c>
      <c r="F113" s="7" t="s">
        <v>92</v>
      </c>
      <c r="G113" s="7" t="s">
        <v>325</v>
      </c>
      <c r="H113" s="7" t="s">
        <v>94</v>
      </c>
      <c r="I113" s="10">
        <v>8968.7999999999993</v>
      </c>
      <c r="J113" s="7" t="s">
        <v>5</v>
      </c>
      <c r="K113" s="7" t="s">
        <v>6</v>
      </c>
    </row>
    <row r="114" spans="1:11" ht="16.5" customHeight="1" x14ac:dyDescent="0.25">
      <c r="A114" s="7" t="s">
        <v>326</v>
      </c>
      <c r="B114" s="7" t="s">
        <v>23</v>
      </c>
      <c r="C114" s="8" t="s">
        <v>755</v>
      </c>
      <c r="D114" s="7" t="s">
        <v>1668</v>
      </c>
      <c r="E114" s="9">
        <v>4.0277000000000003</v>
      </c>
      <c r="F114" s="7" t="s">
        <v>92</v>
      </c>
      <c r="G114" s="7" t="s">
        <v>327</v>
      </c>
      <c r="H114" s="7" t="s">
        <v>94</v>
      </c>
      <c r="I114" s="10">
        <v>12002.54</v>
      </c>
      <c r="J114" s="7" t="s">
        <v>5</v>
      </c>
      <c r="K114" s="7" t="s">
        <v>6</v>
      </c>
    </row>
    <row r="115" spans="1:11" ht="16.149999999999999" customHeight="1" x14ac:dyDescent="0.25">
      <c r="A115" s="7" t="s">
        <v>328</v>
      </c>
      <c r="B115" s="7" t="s">
        <v>23</v>
      </c>
      <c r="C115" s="8" t="s">
        <v>718</v>
      </c>
      <c r="D115" s="7" t="s">
        <v>1669</v>
      </c>
      <c r="E115" s="9">
        <v>4.0315000000000003</v>
      </c>
      <c r="F115" s="7" t="s">
        <v>193</v>
      </c>
      <c r="G115" s="7" t="s">
        <v>329</v>
      </c>
      <c r="H115" s="7" t="s">
        <v>195</v>
      </c>
      <c r="I115" s="10">
        <v>14513.4</v>
      </c>
      <c r="J115" s="7" t="s">
        <v>5</v>
      </c>
      <c r="K115" s="7" t="s">
        <v>6</v>
      </c>
    </row>
    <row r="116" spans="1:11" ht="16.149999999999999" customHeight="1" x14ac:dyDescent="0.25">
      <c r="A116" s="7" t="s">
        <v>330</v>
      </c>
      <c r="B116" s="7" t="s">
        <v>23</v>
      </c>
      <c r="C116" s="8" t="s">
        <v>718</v>
      </c>
      <c r="D116" s="7" t="s">
        <v>1670</v>
      </c>
      <c r="E116" s="9">
        <v>4.1609999999999996</v>
      </c>
      <c r="F116" s="7" t="s">
        <v>9</v>
      </c>
      <c r="G116" s="7" t="s">
        <v>331</v>
      </c>
      <c r="H116" s="7" t="s">
        <v>11</v>
      </c>
      <c r="I116" s="10">
        <v>30375.3</v>
      </c>
      <c r="J116" s="7" t="s">
        <v>5</v>
      </c>
      <c r="K116" s="7" t="s">
        <v>6</v>
      </c>
    </row>
    <row r="117" spans="1:11" ht="16.5" customHeight="1" x14ac:dyDescent="0.25">
      <c r="A117" s="7" t="s">
        <v>332</v>
      </c>
      <c r="B117" s="7" t="s">
        <v>23</v>
      </c>
      <c r="C117" s="8" t="s">
        <v>724</v>
      </c>
      <c r="D117" s="7" t="s">
        <v>1615</v>
      </c>
      <c r="E117" s="9">
        <v>3.7570000000000001</v>
      </c>
      <c r="F117" s="7" t="s">
        <v>333</v>
      </c>
      <c r="G117" s="7" t="s">
        <v>334</v>
      </c>
      <c r="H117" s="7" t="s">
        <v>335</v>
      </c>
      <c r="I117" s="10">
        <v>6612.32</v>
      </c>
      <c r="J117" s="7" t="s">
        <v>5</v>
      </c>
      <c r="K117" s="7" t="s">
        <v>6</v>
      </c>
    </row>
    <row r="118" spans="1:11" ht="16.5" customHeight="1" x14ac:dyDescent="0.25">
      <c r="A118" s="7" t="s">
        <v>336</v>
      </c>
      <c r="B118" s="7" t="s">
        <v>23</v>
      </c>
      <c r="C118" s="8" t="s">
        <v>748</v>
      </c>
      <c r="D118" s="7" t="s">
        <v>1671</v>
      </c>
      <c r="E118" s="9">
        <v>3.7290000000000001</v>
      </c>
      <c r="F118" s="7" t="s">
        <v>337</v>
      </c>
      <c r="G118" s="7" t="s">
        <v>338</v>
      </c>
      <c r="H118" s="7" t="s">
        <v>339</v>
      </c>
      <c r="I118" s="10">
        <v>4661.25</v>
      </c>
      <c r="J118" s="7" t="s">
        <v>5</v>
      </c>
      <c r="K118" s="7" t="s">
        <v>6</v>
      </c>
    </row>
    <row r="119" spans="1:11" ht="16.5" customHeight="1" x14ac:dyDescent="0.25">
      <c r="A119" s="7" t="s">
        <v>340</v>
      </c>
      <c r="B119" s="7" t="s">
        <v>23</v>
      </c>
      <c r="C119" s="8" t="s">
        <v>718</v>
      </c>
      <c r="D119" s="7" t="s">
        <v>1672</v>
      </c>
      <c r="E119" s="9">
        <v>3.7721</v>
      </c>
      <c r="F119" s="7" t="s">
        <v>337</v>
      </c>
      <c r="G119" s="7" t="s">
        <v>341</v>
      </c>
      <c r="H119" s="7" t="s">
        <v>339</v>
      </c>
      <c r="I119" s="10">
        <v>12825.14</v>
      </c>
      <c r="J119" s="7" t="s">
        <v>5</v>
      </c>
      <c r="K119" s="7" t="s">
        <v>6</v>
      </c>
    </row>
    <row r="120" spans="1:11" ht="16.5" customHeight="1" x14ac:dyDescent="0.25">
      <c r="A120" s="7" t="s">
        <v>342</v>
      </c>
      <c r="B120" s="7" t="s">
        <v>57</v>
      </c>
      <c r="C120" s="8" t="s">
        <v>738</v>
      </c>
      <c r="D120" s="7" t="s">
        <v>1602</v>
      </c>
      <c r="E120" s="9">
        <v>4.0119999999999996</v>
      </c>
      <c r="F120" s="7" t="s">
        <v>285</v>
      </c>
      <c r="G120" s="7" t="s">
        <v>343</v>
      </c>
      <c r="H120" s="7" t="s">
        <v>287</v>
      </c>
      <c r="I120" s="10">
        <v>6399.14</v>
      </c>
      <c r="J120" s="7" t="s">
        <v>5</v>
      </c>
      <c r="K120" s="7" t="s">
        <v>6</v>
      </c>
    </row>
    <row r="121" spans="1:11" ht="16.5" customHeight="1" x14ac:dyDescent="0.25">
      <c r="A121" s="7" t="s">
        <v>344</v>
      </c>
      <c r="B121" s="7" t="s">
        <v>954</v>
      </c>
      <c r="C121" s="8" t="s">
        <v>724</v>
      </c>
      <c r="D121" s="7" t="s">
        <v>1591</v>
      </c>
      <c r="E121" s="9">
        <v>3.8761000000000001</v>
      </c>
      <c r="F121" s="7" t="s">
        <v>345</v>
      </c>
      <c r="G121" s="7" t="s">
        <v>346</v>
      </c>
      <c r="H121" s="7" t="s">
        <v>347</v>
      </c>
      <c r="I121" s="10">
        <v>6938.21</v>
      </c>
      <c r="J121" s="7" t="s">
        <v>5</v>
      </c>
      <c r="K121" s="7" t="s">
        <v>6</v>
      </c>
    </row>
    <row r="122" spans="1:11" ht="16.5" customHeight="1" x14ac:dyDescent="0.25">
      <c r="A122" s="7" t="s">
        <v>348</v>
      </c>
      <c r="B122" s="7" t="s">
        <v>23</v>
      </c>
      <c r="C122" s="8" t="s">
        <v>735</v>
      </c>
      <c r="D122" s="7" t="s">
        <v>1746</v>
      </c>
      <c r="E122" s="9">
        <v>3.718</v>
      </c>
      <c r="F122" s="7" t="s">
        <v>349</v>
      </c>
      <c r="G122" s="7" t="s">
        <v>350</v>
      </c>
      <c r="H122" s="7" t="s">
        <v>161</v>
      </c>
      <c r="I122" s="10">
        <v>8700.1200000000008</v>
      </c>
      <c r="J122" s="7" t="s">
        <v>5</v>
      </c>
      <c r="K122" s="7" t="s">
        <v>6</v>
      </c>
    </row>
    <row r="123" spans="1:11" ht="16.5" customHeight="1" x14ac:dyDescent="0.25">
      <c r="A123" s="7" t="s">
        <v>351</v>
      </c>
      <c r="B123" s="7" t="s">
        <v>23</v>
      </c>
      <c r="C123" s="8" t="s">
        <v>724</v>
      </c>
      <c r="D123" s="7" t="s">
        <v>1747</v>
      </c>
      <c r="E123" s="9">
        <v>4.2335000000000003</v>
      </c>
      <c r="F123" s="7" t="s">
        <v>124</v>
      </c>
      <c r="G123" s="7" t="s">
        <v>352</v>
      </c>
      <c r="H123" s="7" t="s">
        <v>126</v>
      </c>
      <c r="I123" s="10">
        <v>22733.89</v>
      </c>
      <c r="J123" s="7" t="s">
        <v>5</v>
      </c>
      <c r="K123" s="7" t="s">
        <v>6</v>
      </c>
    </row>
    <row r="124" spans="1:11" ht="16.5" customHeight="1" x14ac:dyDescent="0.25">
      <c r="A124" s="7" t="s">
        <v>353</v>
      </c>
      <c r="B124" s="7" t="s">
        <v>23</v>
      </c>
      <c r="C124" s="8" t="s">
        <v>718</v>
      </c>
      <c r="D124" s="7" t="s">
        <v>1673</v>
      </c>
      <c r="E124" s="9">
        <v>4.157</v>
      </c>
      <c r="F124" s="7" t="s">
        <v>9</v>
      </c>
      <c r="G124" s="7" t="s">
        <v>354</v>
      </c>
      <c r="H124" s="7" t="s">
        <v>11</v>
      </c>
      <c r="I124" s="10">
        <v>4157</v>
      </c>
      <c r="J124" s="7" t="s">
        <v>5</v>
      </c>
      <c r="K124" s="7" t="s">
        <v>6</v>
      </c>
    </row>
    <row r="125" spans="1:11" ht="16.5" customHeight="1" x14ac:dyDescent="0.25">
      <c r="A125" s="7" t="s">
        <v>355</v>
      </c>
      <c r="B125" s="7" t="s">
        <v>930</v>
      </c>
      <c r="C125" s="8" t="s">
        <v>738</v>
      </c>
      <c r="D125" s="7" t="s">
        <v>1612</v>
      </c>
      <c r="E125" s="9">
        <v>3.83</v>
      </c>
      <c r="F125" s="7" t="s">
        <v>66</v>
      </c>
      <c r="G125" s="7" t="s">
        <v>356</v>
      </c>
      <c r="H125" s="7" t="s">
        <v>143</v>
      </c>
      <c r="I125" s="10">
        <v>9000.5</v>
      </c>
      <c r="J125" s="7" t="s">
        <v>5</v>
      </c>
      <c r="K125" s="7" t="s">
        <v>42</v>
      </c>
    </row>
    <row r="126" spans="1:11" ht="16.5" customHeight="1" x14ac:dyDescent="0.25">
      <c r="A126" s="7" t="s">
        <v>357</v>
      </c>
      <c r="B126" s="7" t="s">
        <v>930</v>
      </c>
      <c r="C126" s="8" t="s">
        <v>738</v>
      </c>
      <c r="D126" s="7" t="s">
        <v>1612</v>
      </c>
      <c r="E126" s="9">
        <v>4.2729999999999997</v>
      </c>
      <c r="F126" s="7" t="s">
        <v>358</v>
      </c>
      <c r="G126" s="7" t="s">
        <v>359</v>
      </c>
      <c r="H126" s="7" t="s">
        <v>124</v>
      </c>
      <c r="I126" s="10">
        <v>10041.549999999999</v>
      </c>
      <c r="J126" s="7" t="s">
        <v>5</v>
      </c>
      <c r="K126" s="7" t="s">
        <v>6</v>
      </c>
    </row>
    <row r="127" spans="1:11" ht="16.5" customHeight="1" x14ac:dyDescent="0.25">
      <c r="A127" s="7" t="s">
        <v>360</v>
      </c>
      <c r="B127" s="7" t="s">
        <v>930</v>
      </c>
      <c r="C127" s="8" t="s">
        <v>718</v>
      </c>
      <c r="D127" s="7" t="s">
        <v>1763</v>
      </c>
      <c r="E127" s="9">
        <v>4.2519999999999998</v>
      </c>
      <c r="F127" s="7" t="s">
        <v>361</v>
      </c>
      <c r="G127" s="7" t="s">
        <v>362</v>
      </c>
      <c r="H127" s="7" t="s">
        <v>363</v>
      </c>
      <c r="I127" s="10">
        <v>4974.84</v>
      </c>
      <c r="J127" s="7" t="s">
        <v>5</v>
      </c>
      <c r="K127" s="7" t="s">
        <v>42</v>
      </c>
    </row>
    <row r="128" spans="1:11" ht="16.5" customHeight="1" x14ac:dyDescent="0.25">
      <c r="A128" s="7" t="s">
        <v>364</v>
      </c>
      <c r="B128" s="7" t="s">
        <v>930</v>
      </c>
      <c r="C128" s="8" t="s">
        <v>723</v>
      </c>
      <c r="D128" s="7" t="s">
        <v>1764</v>
      </c>
      <c r="E128" s="9">
        <v>4.2750000000000004</v>
      </c>
      <c r="F128" s="7" t="s">
        <v>365</v>
      </c>
      <c r="G128" s="7" t="s">
        <v>366</v>
      </c>
      <c r="H128" s="7" t="s">
        <v>367</v>
      </c>
      <c r="I128" s="10">
        <v>2522.25</v>
      </c>
      <c r="J128" s="7" t="s">
        <v>5</v>
      </c>
      <c r="K128" s="7" t="s">
        <v>42</v>
      </c>
    </row>
    <row r="129" spans="1:11" ht="16.5" customHeight="1" x14ac:dyDescent="0.25">
      <c r="A129" s="7" t="s">
        <v>368</v>
      </c>
      <c r="B129" s="7" t="s">
        <v>930</v>
      </c>
      <c r="C129" s="8" t="s">
        <v>759</v>
      </c>
      <c r="D129" s="7" t="s">
        <v>1765</v>
      </c>
      <c r="E129" s="9">
        <v>4.2489999999999997</v>
      </c>
      <c r="F129" s="7" t="s">
        <v>365</v>
      </c>
      <c r="G129" s="7" t="s">
        <v>369</v>
      </c>
      <c r="H129" s="7" t="s">
        <v>367</v>
      </c>
      <c r="I129" s="10">
        <v>7202.05</v>
      </c>
      <c r="J129" s="7" t="s">
        <v>5</v>
      </c>
      <c r="K129" s="7" t="s">
        <v>42</v>
      </c>
    </row>
    <row r="130" spans="1:11" ht="16.5" customHeight="1" x14ac:dyDescent="0.25">
      <c r="A130" s="7" t="s">
        <v>370</v>
      </c>
      <c r="B130" s="7" t="s">
        <v>954</v>
      </c>
      <c r="C130" s="8" t="s">
        <v>738</v>
      </c>
      <c r="D130" s="7" t="s">
        <v>1602</v>
      </c>
      <c r="E130" s="9">
        <v>3.9830000000000001</v>
      </c>
      <c r="F130" s="7" t="s">
        <v>32</v>
      </c>
      <c r="G130" s="7" t="s">
        <v>371</v>
      </c>
      <c r="H130" s="7" t="s">
        <v>34</v>
      </c>
      <c r="I130" s="10">
        <v>6352.88</v>
      </c>
      <c r="J130" s="7" t="s">
        <v>5</v>
      </c>
      <c r="K130" s="7" t="s">
        <v>6</v>
      </c>
    </row>
    <row r="131" spans="1:11" ht="16.5" customHeight="1" x14ac:dyDescent="0.25">
      <c r="A131" s="7" t="s">
        <v>372</v>
      </c>
      <c r="B131" s="7" t="s">
        <v>954</v>
      </c>
      <c r="C131" s="8" t="s">
        <v>713</v>
      </c>
      <c r="D131" s="7" t="s">
        <v>1599</v>
      </c>
      <c r="E131" s="9">
        <v>3.9830000000000001</v>
      </c>
      <c r="F131" s="7" t="s">
        <v>32</v>
      </c>
      <c r="G131" s="7" t="s">
        <v>373</v>
      </c>
      <c r="H131" s="7" t="s">
        <v>34</v>
      </c>
      <c r="I131" s="10">
        <v>11749.85</v>
      </c>
      <c r="J131" s="7" t="s">
        <v>5</v>
      </c>
      <c r="K131" s="7" t="s">
        <v>6</v>
      </c>
    </row>
    <row r="132" spans="1:11" ht="16.5" customHeight="1" x14ac:dyDescent="0.25">
      <c r="A132" s="7" t="s">
        <v>374</v>
      </c>
      <c r="B132" s="7" t="s">
        <v>954</v>
      </c>
      <c r="C132" s="8" t="s">
        <v>721</v>
      </c>
      <c r="D132" s="7" t="s">
        <v>1596</v>
      </c>
      <c r="E132" s="9">
        <v>4.0309999999999997</v>
      </c>
      <c r="F132" s="7" t="s">
        <v>375</v>
      </c>
      <c r="G132" s="7" t="s">
        <v>376</v>
      </c>
      <c r="H132" s="7" t="s">
        <v>377</v>
      </c>
      <c r="I132" s="10">
        <v>8948.82</v>
      </c>
      <c r="J132" s="7" t="s">
        <v>5</v>
      </c>
      <c r="K132" s="7" t="s">
        <v>6</v>
      </c>
    </row>
    <row r="133" spans="1:11" ht="16.5" customHeight="1" x14ac:dyDescent="0.25">
      <c r="A133" s="7" t="s">
        <v>378</v>
      </c>
      <c r="B133" s="7" t="s">
        <v>954</v>
      </c>
      <c r="C133" s="8" t="s">
        <v>723</v>
      </c>
      <c r="D133" s="7" t="s">
        <v>1741</v>
      </c>
      <c r="E133" s="9">
        <v>4.0263999999999998</v>
      </c>
      <c r="F133" s="7" t="s">
        <v>375</v>
      </c>
      <c r="G133" s="7" t="s">
        <v>379</v>
      </c>
      <c r="H133" s="7" t="s">
        <v>377</v>
      </c>
      <c r="I133" s="10">
        <v>2536.63</v>
      </c>
      <c r="J133" s="7" t="s">
        <v>5</v>
      </c>
      <c r="K133" s="7" t="s">
        <v>6</v>
      </c>
    </row>
    <row r="134" spans="1:11" ht="16.5" customHeight="1" x14ac:dyDescent="0.25">
      <c r="A134" s="7" t="s">
        <v>380</v>
      </c>
      <c r="B134" s="7" t="s">
        <v>954</v>
      </c>
      <c r="C134" s="8" t="s">
        <v>735</v>
      </c>
      <c r="D134" s="7" t="s">
        <v>1604</v>
      </c>
      <c r="E134" s="9">
        <v>3.73</v>
      </c>
      <c r="F134" s="7" t="s">
        <v>381</v>
      </c>
      <c r="G134" s="7" t="s">
        <v>382</v>
      </c>
      <c r="H134" s="7" t="s">
        <v>381</v>
      </c>
      <c r="I134" s="10">
        <v>11936</v>
      </c>
      <c r="J134" s="7" t="s">
        <v>5</v>
      </c>
      <c r="K134" s="7" t="s">
        <v>6</v>
      </c>
    </row>
    <row r="135" spans="1:11" ht="16.5" customHeight="1" x14ac:dyDescent="0.25">
      <c r="A135" s="7" t="s">
        <v>383</v>
      </c>
      <c r="B135" s="7" t="s">
        <v>954</v>
      </c>
      <c r="C135" s="8" t="s">
        <v>755</v>
      </c>
      <c r="D135" s="7" t="s">
        <v>1605</v>
      </c>
      <c r="E135" s="9">
        <v>5.1794000000000002</v>
      </c>
      <c r="F135" s="7" t="s">
        <v>171</v>
      </c>
      <c r="G135" s="7" t="s">
        <v>384</v>
      </c>
      <c r="H135" s="7" t="s">
        <v>171</v>
      </c>
      <c r="I135" s="10">
        <v>6992.19</v>
      </c>
      <c r="J135" s="7" t="s">
        <v>5</v>
      </c>
      <c r="K135" s="7" t="s">
        <v>6</v>
      </c>
    </row>
    <row r="136" spans="1:11" ht="16.5" customHeight="1" x14ac:dyDescent="0.25">
      <c r="A136" s="7" t="s">
        <v>385</v>
      </c>
      <c r="B136" s="7" t="s">
        <v>954</v>
      </c>
      <c r="C136" s="8" t="s">
        <v>760</v>
      </c>
      <c r="D136" s="7" t="s">
        <v>1742</v>
      </c>
      <c r="E136" s="9">
        <v>3.7890999999999999</v>
      </c>
      <c r="F136" s="7" t="s">
        <v>386</v>
      </c>
      <c r="G136" s="7" t="s">
        <v>387</v>
      </c>
      <c r="H136" s="7" t="s">
        <v>388</v>
      </c>
      <c r="I136" s="10">
        <v>1515.64</v>
      </c>
      <c r="J136" s="7" t="s">
        <v>5</v>
      </c>
      <c r="K136" s="7" t="s">
        <v>42</v>
      </c>
    </row>
    <row r="137" spans="1:11" ht="16.5" customHeight="1" x14ac:dyDescent="0.25">
      <c r="A137" s="7" t="s">
        <v>389</v>
      </c>
      <c r="B137" s="7" t="s">
        <v>930</v>
      </c>
      <c r="C137" s="8" t="s">
        <v>738</v>
      </c>
      <c r="D137" s="7" t="s">
        <v>1612</v>
      </c>
      <c r="E137" s="9">
        <v>4.04</v>
      </c>
      <c r="F137" s="7" t="s">
        <v>390</v>
      </c>
      <c r="G137" s="7" t="s">
        <v>391</v>
      </c>
      <c r="H137" s="7" t="s">
        <v>128</v>
      </c>
      <c r="I137" s="10">
        <v>9494</v>
      </c>
      <c r="J137" s="7" t="s">
        <v>5</v>
      </c>
      <c r="K137" s="7" t="s">
        <v>42</v>
      </c>
    </row>
    <row r="138" spans="1:11" ht="16.5" customHeight="1" x14ac:dyDescent="0.25">
      <c r="A138" s="7" t="s">
        <v>392</v>
      </c>
      <c r="B138" s="7" t="s">
        <v>930</v>
      </c>
      <c r="C138" s="8" t="s">
        <v>738</v>
      </c>
      <c r="D138" s="7" t="s">
        <v>1612</v>
      </c>
      <c r="E138" s="9">
        <v>3.9085999999999999</v>
      </c>
      <c r="F138" s="7" t="s">
        <v>307</v>
      </c>
      <c r="G138" s="7" t="s">
        <v>393</v>
      </c>
      <c r="H138" s="7" t="s">
        <v>309</v>
      </c>
      <c r="I138" s="10">
        <v>9185.2099999999991</v>
      </c>
      <c r="J138" s="7" t="s">
        <v>5</v>
      </c>
      <c r="K138" s="7" t="s">
        <v>42</v>
      </c>
    </row>
    <row r="139" spans="1:11" ht="16.5" customHeight="1" x14ac:dyDescent="0.25">
      <c r="A139" s="7" t="s">
        <v>394</v>
      </c>
      <c r="B139" s="7" t="s">
        <v>930</v>
      </c>
      <c r="C139" s="8" t="s">
        <v>724</v>
      </c>
      <c r="D139" s="7" t="s">
        <v>1615</v>
      </c>
      <c r="E139" s="9">
        <v>3.7538</v>
      </c>
      <c r="F139" s="7" t="s">
        <v>337</v>
      </c>
      <c r="G139" s="7" t="s">
        <v>395</v>
      </c>
      <c r="H139" s="7" t="s">
        <v>339</v>
      </c>
      <c r="I139" s="10">
        <v>6606.68</v>
      </c>
      <c r="J139" s="7" t="s">
        <v>5</v>
      </c>
      <c r="K139" s="7" t="s">
        <v>42</v>
      </c>
    </row>
    <row r="140" spans="1:11" ht="16.5" customHeight="1" x14ac:dyDescent="0.25">
      <c r="A140" s="7" t="s">
        <v>396</v>
      </c>
      <c r="B140" s="7" t="s">
        <v>930</v>
      </c>
      <c r="C140" s="8" t="s">
        <v>713</v>
      </c>
      <c r="D140" s="7" t="s">
        <v>1599</v>
      </c>
      <c r="E140" s="9">
        <v>3.996</v>
      </c>
      <c r="F140" s="7" t="s">
        <v>109</v>
      </c>
      <c r="G140" s="7" t="s">
        <v>397</v>
      </c>
      <c r="H140" s="7" t="s">
        <v>111</v>
      </c>
      <c r="I140" s="10">
        <v>11788.2</v>
      </c>
      <c r="J140" s="7" t="s">
        <v>5</v>
      </c>
      <c r="K140" s="7" t="s">
        <v>42</v>
      </c>
    </row>
    <row r="141" spans="1:11" ht="16.5" customHeight="1" x14ac:dyDescent="0.25">
      <c r="A141" s="7" t="s">
        <v>398</v>
      </c>
      <c r="B141" s="7" t="s">
        <v>930</v>
      </c>
      <c r="C141" s="8" t="s">
        <v>721</v>
      </c>
      <c r="D141" s="7" t="s">
        <v>1596</v>
      </c>
      <c r="E141" s="9">
        <v>4.0759999999999996</v>
      </c>
      <c r="F141" s="7" t="s">
        <v>111</v>
      </c>
      <c r="G141" s="7" t="s">
        <v>399</v>
      </c>
      <c r="H141" s="7" t="s">
        <v>400</v>
      </c>
      <c r="I141" s="10">
        <v>9048.7199999999993</v>
      </c>
      <c r="J141" s="7" t="s">
        <v>5</v>
      </c>
      <c r="K141" s="7" t="s">
        <v>42</v>
      </c>
    </row>
    <row r="142" spans="1:11" ht="16.5" customHeight="1" x14ac:dyDescent="0.25">
      <c r="A142" s="7" t="s">
        <v>401</v>
      </c>
      <c r="B142" s="7" t="s">
        <v>954</v>
      </c>
      <c r="C142" s="8" t="s">
        <v>724</v>
      </c>
      <c r="D142" s="7" t="s">
        <v>1591</v>
      </c>
      <c r="E142" s="9">
        <v>4.0636000000000001</v>
      </c>
      <c r="F142" s="7" t="s">
        <v>111</v>
      </c>
      <c r="G142" s="7" t="s">
        <v>402</v>
      </c>
      <c r="H142" s="7" t="s">
        <v>400</v>
      </c>
      <c r="I142" s="10">
        <v>7273.84</v>
      </c>
      <c r="J142" s="7" t="s">
        <v>5</v>
      </c>
      <c r="K142" s="7" t="s">
        <v>6</v>
      </c>
    </row>
    <row r="143" spans="1:11" ht="16.5" customHeight="1" x14ac:dyDescent="0.25">
      <c r="A143" s="7" t="s">
        <v>403</v>
      </c>
      <c r="B143" s="7" t="s">
        <v>954</v>
      </c>
      <c r="C143" s="8" t="s">
        <v>755</v>
      </c>
      <c r="D143" s="7" t="s">
        <v>1606</v>
      </c>
      <c r="E143" s="9">
        <v>4.1535000000000002</v>
      </c>
      <c r="F143" s="7" t="s">
        <v>404</v>
      </c>
      <c r="G143" s="7" t="s">
        <v>405</v>
      </c>
      <c r="H143" s="7" t="s">
        <v>406</v>
      </c>
      <c r="I143" s="10">
        <v>4485.78</v>
      </c>
      <c r="J143" s="7" t="s">
        <v>5</v>
      </c>
      <c r="K143" s="7" t="s">
        <v>6</v>
      </c>
    </row>
    <row r="144" spans="1:11" ht="16.149999999999999" customHeight="1" x14ac:dyDescent="0.25">
      <c r="A144" s="7" t="s">
        <v>407</v>
      </c>
      <c r="B144" s="7" t="s">
        <v>954</v>
      </c>
      <c r="C144" s="8" t="s">
        <v>734</v>
      </c>
      <c r="D144" s="7" t="s">
        <v>1607</v>
      </c>
      <c r="E144" s="9">
        <v>4.1246</v>
      </c>
      <c r="F144" s="7" t="s">
        <v>154</v>
      </c>
      <c r="G144" s="7" t="s">
        <v>408</v>
      </c>
      <c r="H144" s="7" t="s">
        <v>409</v>
      </c>
      <c r="I144" s="10">
        <v>7836.74</v>
      </c>
      <c r="J144" s="7" t="s">
        <v>5</v>
      </c>
      <c r="K144" s="7" t="s">
        <v>6</v>
      </c>
    </row>
    <row r="145" spans="1:11" ht="16.149999999999999" customHeight="1" x14ac:dyDescent="0.25">
      <c r="A145" s="7" t="s">
        <v>410</v>
      </c>
      <c r="B145" s="7" t="s">
        <v>954</v>
      </c>
      <c r="C145" s="8" t="s">
        <v>713</v>
      </c>
      <c r="D145" s="7" t="s">
        <v>1608</v>
      </c>
      <c r="E145" s="9">
        <v>4.0084999999999997</v>
      </c>
      <c r="F145" s="7" t="s">
        <v>138</v>
      </c>
      <c r="G145" s="7" t="s">
        <v>411</v>
      </c>
      <c r="H145" s="7" t="s">
        <v>140</v>
      </c>
      <c r="I145" s="10">
        <v>5912.53</v>
      </c>
      <c r="J145" s="7" t="s">
        <v>5</v>
      </c>
      <c r="K145" s="7" t="s">
        <v>6</v>
      </c>
    </row>
    <row r="146" spans="1:11" ht="16.5" customHeight="1" x14ac:dyDescent="0.25">
      <c r="A146" s="7" t="s">
        <v>412</v>
      </c>
      <c r="B146" s="7" t="s">
        <v>954</v>
      </c>
      <c r="C146" s="8" t="s">
        <v>724</v>
      </c>
      <c r="D146" s="7" t="s">
        <v>1591</v>
      </c>
      <c r="E146" s="9">
        <v>4.1435000000000004</v>
      </c>
      <c r="F146" s="7" t="s">
        <v>140</v>
      </c>
      <c r="G146" s="7" t="s">
        <v>413</v>
      </c>
      <c r="H146" s="7" t="s">
        <v>150</v>
      </c>
      <c r="I146" s="10">
        <v>7416.86</v>
      </c>
      <c r="J146" s="7" t="s">
        <v>5</v>
      </c>
      <c r="K146" s="7" t="s">
        <v>6</v>
      </c>
    </row>
    <row r="147" spans="1:11" ht="16.5" customHeight="1" x14ac:dyDescent="0.25">
      <c r="A147" s="7" t="s">
        <v>414</v>
      </c>
      <c r="B147" s="7" t="s">
        <v>954</v>
      </c>
      <c r="C147" s="8" t="s">
        <v>713</v>
      </c>
      <c r="D147" s="7" t="s">
        <v>1599</v>
      </c>
      <c r="E147" s="9">
        <v>4.0084999999999997</v>
      </c>
      <c r="F147" s="7" t="s">
        <v>138</v>
      </c>
      <c r="G147" s="7" t="s">
        <v>415</v>
      </c>
      <c r="H147" s="7" t="s">
        <v>140</v>
      </c>
      <c r="I147" s="10">
        <v>11825.07</v>
      </c>
      <c r="J147" s="7" t="s">
        <v>5</v>
      </c>
      <c r="K147" s="7" t="s">
        <v>6</v>
      </c>
    </row>
    <row r="148" spans="1:11" ht="16.5" customHeight="1" x14ac:dyDescent="0.25">
      <c r="A148" s="7" t="s">
        <v>416</v>
      </c>
      <c r="B148" s="7" t="s">
        <v>954</v>
      </c>
      <c r="C148" s="8" t="s">
        <v>761</v>
      </c>
      <c r="D148" s="7" t="s">
        <v>1609</v>
      </c>
      <c r="E148" s="9">
        <v>4.0754999999999999</v>
      </c>
      <c r="F148" s="7" t="s">
        <v>11</v>
      </c>
      <c r="G148" s="7" t="s">
        <v>417</v>
      </c>
      <c r="H148" s="7" t="s">
        <v>418</v>
      </c>
      <c r="I148" s="10">
        <v>14264.25</v>
      </c>
      <c r="J148" s="7" t="s">
        <v>5</v>
      </c>
      <c r="K148" s="7" t="s">
        <v>6</v>
      </c>
    </row>
    <row r="149" spans="1:11" ht="16.5" customHeight="1" x14ac:dyDescent="0.25">
      <c r="A149" s="7" t="s">
        <v>419</v>
      </c>
      <c r="B149" s="7" t="s">
        <v>954</v>
      </c>
      <c r="C149" s="8" t="s">
        <v>718</v>
      </c>
      <c r="D149" s="7" t="s">
        <v>1610</v>
      </c>
      <c r="E149" s="9">
        <v>3.7570000000000001</v>
      </c>
      <c r="F149" s="7" t="s">
        <v>333</v>
      </c>
      <c r="G149" s="7" t="s">
        <v>420</v>
      </c>
      <c r="H149" s="7" t="s">
        <v>335</v>
      </c>
      <c r="I149" s="10">
        <v>6012.59</v>
      </c>
      <c r="J149" s="7" t="s">
        <v>5</v>
      </c>
      <c r="K149" s="7" t="s">
        <v>6</v>
      </c>
    </row>
    <row r="150" spans="1:11" ht="16.5" customHeight="1" x14ac:dyDescent="0.25">
      <c r="A150" s="7" t="s">
        <v>421</v>
      </c>
      <c r="B150" s="7" t="s">
        <v>954</v>
      </c>
      <c r="C150" s="8" t="s">
        <v>735</v>
      </c>
      <c r="D150" s="7" t="s">
        <v>1611</v>
      </c>
      <c r="E150" s="9">
        <v>4.0692000000000004</v>
      </c>
      <c r="F150" s="7" t="s">
        <v>11</v>
      </c>
      <c r="G150" s="7" t="s">
        <v>422</v>
      </c>
      <c r="H150" s="7" t="s">
        <v>418</v>
      </c>
      <c r="I150" s="10">
        <v>9969.5400000000009</v>
      </c>
      <c r="J150" s="7" t="s">
        <v>5</v>
      </c>
      <c r="K150" s="7" t="s">
        <v>6</v>
      </c>
    </row>
    <row r="151" spans="1:11" ht="16.5" customHeight="1" x14ac:dyDescent="0.25">
      <c r="A151" s="7" t="s">
        <v>423</v>
      </c>
      <c r="B151" s="7" t="s">
        <v>954</v>
      </c>
      <c r="C151" s="8" t="s">
        <v>738</v>
      </c>
      <c r="D151" s="7" t="s">
        <v>1612</v>
      </c>
      <c r="E151" s="9">
        <v>4.1412000000000004</v>
      </c>
      <c r="F151" s="7" t="s">
        <v>424</v>
      </c>
      <c r="G151" s="7" t="s">
        <v>425</v>
      </c>
      <c r="H151" s="7" t="s">
        <v>115</v>
      </c>
      <c r="I151" s="10">
        <v>9731.82</v>
      </c>
      <c r="J151" s="7" t="s">
        <v>5</v>
      </c>
      <c r="K151" s="7" t="s">
        <v>6</v>
      </c>
    </row>
    <row r="152" spans="1:11" ht="16.5" customHeight="1" x14ac:dyDescent="0.25">
      <c r="A152" s="7" t="s">
        <v>426</v>
      </c>
      <c r="B152" s="7" t="s">
        <v>954</v>
      </c>
      <c r="C152" s="8" t="s">
        <v>738</v>
      </c>
      <c r="D152" s="7" t="s">
        <v>1612</v>
      </c>
      <c r="E152" s="9">
        <v>4.0119999999999996</v>
      </c>
      <c r="F152" s="7" t="s">
        <v>281</v>
      </c>
      <c r="G152" s="7" t="s">
        <v>427</v>
      </c>
      <c r="H152" s="7" t="s">
        <v>283</v>
      </c>
      <c r="I152" s="10">
        <v>9428.2000000000007</v>
      </c>
      <c r="J152" s="7" t="s">
        <v>5</v>
      </c>
      <c r="K152" s="7" t="s">
        <v>6</v>
      </c>
    </row>
    <row r="153" spans="1:11" ht="16.5" customHeight="1" x14ac:dyDescent="0.25">
      <c r="A153" s="7" t="s">
        <v>428</v>
      </c>
      <c r="B153" s="7" t="s">
        <v>954</v>
      </c>
      <c r="C153" s="8" t="s">
        <v>738</v>
      </c>
      <c r="D153" s="7" t="s">
        <v>1602</v>
      </c>
      <c r="E153" s="9">
        <v>4.0119999999999996</v>
      </c>
      <c r="F153" s="7" t="s">
        <v>281</v>
      </c>
      <c r="G153" s="7" t="s">
        <v>429</v>
      </c>
      <c r="H153" s="7" t="s">
        <v>283</v>
      </c>
      <c r="I153" s="10">
        <v>6399.14</v>
      </c>
      <c r="J153" s="7" t="s">
        <v>5</v>
      </c>
      <c r="K153" s="7" t="s">
        <v>6</v>
      </c>
    </row>
    <row r="154" spans="1:11" ht="16.5" customHeight="1" x14ac:dyDescent="0.25">
      <c r="A154" s="7" t="s">
        <v>430</v>
      </c>
      <c r="B154" s="7" t="s">
        <v>954</v>
      </c>
      <c r="C154" s="8" t="s">
        <v>718</v>
      </c>
      <c r="D154" s="7" t="s">
        <v>1597</v>
      </c>
      <c r="E154" s="9">
        <v>3.9289999999999998</v>
      </c>
      <c r="F154" s="7" t="s">
        <v>307</v>
      </c>
      <c r="G154" s="7" t="s">
        <v>431</v>
      </c>
      <c r="H154" s="7" t="s">
        <v>309</v>
      </c>
      <c r="I154" s="10">
        <v>7072.2</v>
      </c>
      <c r="J154" s="7" t="s">
        <v>5</v>
      </c>
      <c r="K154" s="7" t="s">
        <v>6</v>
      </c>
    </row>
    <row r="155" spans="1:11" ht="16.5" customHeight="1" x14ac:dyDescent="0.25">
      <c r="A155" s="7" t="s">
        <v>432</v>
      </c>
      <c r="B155" s="7" t="s">
        <v>954</v>
      </c>
      <c r="C155" s="8" t="s">
        <v>721</v>
      </c>
      <c r="D155" s="7" t="s">
        <v>1596</v>
      </c>
      <c r="E155" s="9">
        <v>3.8769999999999998</v>
      </c>
      <c r="F155" s="7" t="s">
        <v>81</v>
      </c>
      <c r="G155" s="7" t="s">
        <v>433</v>
      </c>
      <c r="H155" s="7" t="s">
        <v>83</v>
      </c>
      <c r="I155" s="10">
        <v>8606.94</v>
      </c>
      <c r="J155" s="7" t="s">
        <v>5</v>
      </c>
      <c r="K155" s="7" t="s">
        <v>6</v>
      </c>
    </row>
    <row r="156" spans="1:11" ht="16.5" customHeight="1" x14ac:dyDescent="0.25">
      <c r="A156" s="7" t="s">
        <v>434</v>
      </c>
      <c r="B156" s="7" t="s">
        <v>954</v>
      </c>
      <c r="C156" s="8" t="s">
        <v>738</v>
      </c>
      <c r="D156" s="7" t="s">
        <v>1602</v>
      </c>
      <c r="E156" s="9">
        <v>3.839</v>
      </c>
      <c r="F156" s="7" t="s">
        <v>181</v>
      </c>
      <c r="G156" s="7" t="s">
        <v>435</v>
      </c>
      <c r="H156" s="7" t="s">
        <v>181</v>
      </c>
      <c r="I156" s="10">
        <v>6123.2</v>
      </c>
      <c r="J156" s="7" t="s">
        <v>5</v>
      </c>
      <c r="K156" s="7" t="s">
        <v>6</v>
      </c>
    </row>
    <row r="157" spans="1:11" ht="16.5" customHeight="1" x14ac:dyDescent="0.25">
      <c r="A157" s="7" t="s">
        <v>436</v>
      </c>
      <c r="B157" s="7" t="s">
        <v>954</v>
      </c>
      <c r="C157" s="8" t="s">
        <v>721</v>
      </c>
      <c r="D157" s="7" t="s">
        <v>1613</v>
      </c>
      <c r="E157" s="9">
        <v>3.83</v>
      </c>
      <c r="F157" s="7" t="s">
        <v>66</v>
      </c>
      <c r="G157" s="7" t="s">
        <v>437</v>
      </c>
      <c r="H157" s="7" t="s">
        <v>143</v>
      </c>
      <c r="I157" s="10">
        <v>8674.9500000000007</v>
      </c>
      <c r="J157" s="7" t="s">
        <v>5</v>
      </c>
      <c r="K157" s="7" t="s">
        <v>6</v>
      </c>
    </row>
    <row r="158" spans="1:11" ht="16.5" customHeight="1" x14ac:dyDescent="0.25">
      <c r="A158" s="7" t="s">
        <v>438</v>
      </c>
      <c r="B158" s="7" t="s">
        <v>954</v>
      </c>
      <c r="C158" s="8" t="s">
        <v>738</v>
      </c>
      <c r="D158" s="7" t="s">
        <v>1602</v>
      </c>
      <c r="E158" s="9">
        <v>3.83</v>
      </c>
      <c r="F158" s="7" t="s">
        <v>66</v>
      </c>
      <c r="G158" s="7" t="s">
        <v>439</v>
      </c>
      <c r="H158" s="7" t="s">
        <v>143</v>
      </c>
      <c r="I158" s="10">
        <v>6108.85</v>
      </c>
      <c r="J158" s="7" t="s">
        <v>5</v>
      </c>
      <c r="K158" s="7" t="s">
        <v>6</v>
      </c>
    </row>
    <row r="159" spans="1:11" ht="16.5" customHeight="1" x14ac:dyDescent="0.25">
      <c r="A159" s="7" t="s">
        <v>440</v>
      </c>
      <c r="B159" s="7" t="s">
        <v>954</v>
      </c>
      <c r="C159" s="8" t="s">
        <v>713</v>
      </c>
      <c r="D159" s="7" t="s">
        <v>1589</v>
      </c>
      <c r="E159" s="9">
        <v>3.8237000000000001</v>
      </c>
      <c r="F159" s="7" t="s">
        <v>66</v>
      </c>
      <c r="G159" s="7" t="s">
        <v>441</v>
      </c>
      <c r="H159" s="7" t="s">
        <v>143</v>
      </c>
      <c r="I159" s="10">
        <v>9521.01</v>
      </c>
      <c r="J159" s="7" t="s">
        <v>5</v>
      </c>
      <c r="K159" s="7" t="s">
        <v>6</v>
      </c>
    </row>
    <row r="160" spans="1:11" ht="16.5" customHeight="1" x14ac:dyDescent="0.25">
      <c r="A160" s="7" t="s">
        <v>442</v>
      </c>
      <c r="B160" s="7" t="s">
        <v>954</v>
      </c>
      <c r="C160" s="8" t="s">
        <v>713</v>
      </c>
      <c r="D160" s="7" t="s">
        <v>1603</v>
      </c>
      <c r="E160" s="9">
        <v>3.83</v>
      </c>
      <c r="F160" s="7" t="s">
        <v>66</v>
      </c>
      <c r="G160" s="7" t="s">
        <v>443</v>
      </c>
      <c r="H160" s="7" t="s">
        <v>143</v>
      </c>
      <c r="I160" s="10">
        <v>7085.5</v>
      </c>
      <c r="J160" s="7" t="s">
        <v>5</v>
      </c>
      <c r="K160" s="7" t="s">
        <v>6</v>
      </c>
    </row>
    <row r="161" spans="1:11" ht="16.5" customHeight="1" x14ac:dyDescent="0.25">
      <c r="A161" s="7" t="s">
        <v>444</v>
      </c>
      <c r="B161" s="7" t="s">
        <v>954</v>
      </c>
      <c r="C161" s="8" t="s">
        <v>735</v>
      </c>
      <c r="D161" s="7" t="s">
        <v>1645</v>
      </c>
      <c r="E161" s="9">
        <v>383</v>
      </c>
      <c r="F161" s="7" t="s">
        <v>66</v>
      </c>
      <c r="G161" s="7" t="s">
        <v>445</v>
      </c>
      <c r="H161" s="7" t="s">
        <v>143</v>
      </c>
      <c r="I161" s="10">
        <v>229800</v>
      </c>
      <c r="J161" s="7" t="s">
        <v>5</v>
      </c>
      <c r="K161" s="7" t="s">
        <v>6</v>
      </c>
    </row>
    <row r="162" spans="1:11" ht="16.5" customHeight="1" x14ac:dyDescent="0.25">
      <c r="A162" s="7" t="s">
        <v>446</v>
      </c>
      <c r="B162" s="7" t="s">
        <v>954</v>
      </c>
      <c r="C162" s="8" t="s">
        <v>735</v>
      </c>
      <c r="D162" s="7" t="s">
        <v>1614</v>
      </c>
      <c r="E162" s="9">
        <v>3.9472</v>
      </c>
      <c r="F162" s="7" t="s">
        <v>134</v>
      </c>
      <c r="G162" s="7" t="s">
        <v>447</v>
      </c>
      <c r="H162" s="7" t="s">
        <v>136</v>
      </c>
      <c r="I162" s="10">
        <v>4943.07</v>
      </c>
      <c r="J162" s="7" t="s">
        <v>5</v>
      </c>
      <c r="K162" s="7" t="s">
        <v>6</v>
      </c>
    </row>
    <row r="163" spans="1:11" ht="16.5" customHeight="1" x14ac:dyDescent="0.25">
      <c r="A163" s="7" t="s">
        <v>448</v>
      </c>
      <c r="B163" s="7" t="s">
        <v>954</v>
      </c>
      <c r="C163" s="8" t="s">
        <v>738</v>
      </c>
      <c r="D163" s="7" t="s">
        <v>1612</v>
      </c>
      <c r="E163" s="9">
        <v>3.9472</v>
      </c>
      <c r="F163" s="7" t="s">
        <v>134</v>
      </c>
      <c r="G163" s="7" t="s">
        <v>449</v>
      </c>
      <c r="H163" s="7" t="s">
        <v>136</v>
      </c>
      <c r="I163" s="10">
        <v>9275.92</v>
      </c>
      <c r="J163" s="7" t="s">
        <v>5</v>
      </c>
      <c r="K163" s="7" t="s">
        <v>6</v>
      </c>
    </row>
    <row r="164" spans="1:11" ht="16.5" customHeight="1" x14ac:dyDescent="0.25">
      <c r="A164" s="7" t="s">
        <v>450</v>
      </c>
      <c r="B164" s="7" t="s">
        <v>1021</v>
      </c>
      <c r="C164" s="8" t="s">
        <v>723</v>
      </c>
      <c r="D164" s="7" t="s">
        <v>1722</v>
      </c>
      <c r="E164" s="9">
        <v>4.1760000000000002</v>
      </c>
      <c r="F164" s="7" t="s">
        <v>451</v>
      </c>
      <c r="G164" s="7" t="s">
        <v>452</v>
      </c>
      <c r="H164" s="7" t="s">
        <v>453</v>
      </c>
      <c r="I164" s="10">
        <v>12966.48</v>
      </c>
      <c r="J164" s="7" t="s">
        <v>5</v>
      </c>
      <c r="K164" s="7" t="s">
        <v>6</v>
      </c>
    </row>
    <row r="165" spans="1:11" ht="16.5" customHeight="1" x14ac:dyDescent="0.25">
      <c r="A165" s="7" t="s">
        <v>454</v>
      </c>
      <c r="B165" s="7" t="s">
        <v>1021</v>
      </c>
      <c r="C165" s="8" t="s">
        <v>718</v>
      </c>
      <c r="D165" s="7" t="s">
        <v>1723</v>
      </c>
      <c r="E165" s="9">
        <v>3.8119999999999998</v>
      </c>
      <c r="F165" s="7" t="s">
        <v>455</v>
      </c>
      <c r="G165" s="7" t="s">
        <v>456</v>
      </c>
      <c r="H165" s="7" t="s">
        <v>457</v>
      </c>
      <c r="I165" s="10">
        <v>1200.78</v>
      </c>
      <c r="J165" s="7" t="s">
        <v>5</v>
      </c>
      <c r="K165" s="7" t="s">
        <v>42</v>
      </c>
    </row>
    <row r="166" spans="1:11" ht="16.5" customHeight="1" x14ac:dyDescent="0.25">
      <c r="A166" s="7" t="s">
        <v>458</v>
      </c>
      <c r="B166" s="7" t="s">
        <v>1021</v>
      </c>
      <c r="C166" s="8" t="s">
        <v>738</v>
      </c>
      <c r="D166" s="7" t="s">
        <v>1612</v>
      </c>
      <c r="E166" s="9">
        <v>3.9830000000000001</v>
      </c>
      <c r="F166" s="7" t="s">
        <v>32</v>
      </c>
      <c r="G166" s="7" t="s">
        <v>459</v>
      </c>
      <c r="H166" s="7" t="s">
        <v>34</v>
      </c>
      <c r="I166" s="10">
        <v>9360.0499999999993</v>
      </c>
      <c r="J166" s="7" t="s">
        <v>5</v>
      </c>
      <c r="K166" s="7" t="s">
        <v>42</v>
      </c>
    </row>
    <row r="167" spans="1:11" ht="16.5" customHeight="1" x14ac:dyDescent="0.25">
      <c r="A167" s="7" t="s">
        <v>460</v>
      </c>
      <c r="B167" s="7" t="s">
        <v>1021</v>
      </c>
      <c r="C167" s="8" t="s">
        <v>723</v>
      </c>
      <c r="D167" s="7" t="s">
        <v>1724</v>
      </c>
      <c r="E167" s="9">
        <v>5.17</v>
      </c>
      <c r="F167" s="7" t="s">
        <v>34</v>
      </c>
      <c r="G167" s="7" t="s">
        <v>461</v>
      </c>
      <c r="H167" s="7" t="s">
        <v>72</v>
      </c>
      <c r="I167" s="10">
        <v>8907.91</v>
      </c>
      <c r="J167" s="7" t="s">
        <v>5</v>
      </c>
      <c r="K167" s="7" t="s">
        <v>42</v>
      </c>
    </row>
    <row r="168" spans="1:11" ht="16.5" customHeight="1" x14ac:dyDescent="0.25">
      <c r="A168" s="7" t="s">
        <v>462</v>
      </c>
      <c r="B168" s="7" t="s">
        <v>1021</v>
      </c>
      <c r="C168" s="8" t="s">
        <v>738</v>
      </c>
      <c r="D168" s="7" t="s">
        <v>1725</v>
      </c>
      <c r="E168" s="9">
        <v>3.9830000000000001</v>
      </c>
      <c r="F168" s="7" t="s">
        <v>32</v>
      </c>
      <c r="G168" s="7" t="s">
        <v>463</v>
      </c>
      <c r="H168" s="7" t="s">
        <v>34</v>
      </c>
      <c r="I168" s="10">
        <v>3186.4</v>
      </c>
      <c r="J168" s="7" t="s">
        <v>5</v>
      </c>
      <c r="K168" s="7" t="s">
        <v>42</v>
      </c>
    </row>
    <row r="169" spans="1:11" ht="16.5" customHeight="1" x14ac:dyDescent="0.25">
      <c r="A169" s="7" t="s">
        <v>464</v>
      </c>
      <c r="B169" s="7" t="s">
        <v>1021</v>
      </c>
      <c r="C169" s="8" t="s">
        <v>724</v>
      </c>
      <c r="D169" s="7" t="s">
        <v>1615</v>
      </c>
      <c r="E169" s="9">
        <v>3.7</v>
      </c>
      <c r="F169" s="7" t="s">
        <v>465</v>
      </c>
      <c r="G169" s="7" t="s">
        <v>466</v>
      </c>
      <c r="H169" s="7" t="s">
        <v>467</v>
      </c>
      <c r="I169" s="10">
        <v>6512</v>
      </c>
      <c r="J169" s="7" t="s">
        <v>5</v>
      </c>
      <c r="K169" s="7" t="s">
        <v>6</v>
      </c>
    </row>
    <row r="170" spans="1:11" ht="16.5" customHeight="1" x14ac:dyDescent="0.25">
      <c r="A170" s="7" t="s">
        <v>468</v>
      </c>
      <c r="B170" s="7" t="s">
        <v>1021</v>
      </c>
      <c r="C170" s="8" t="s">
        <v>721</v>
      </c>
      <c r="D170" s="7" t="s">
        <v>1726</v>
      </c>
      <c r="E170" s="9">
        <v>3.7</v>
      </c>
      <c r="F170" s="7" t="s">
        <v>465</v>
      </c>
      <c r="G170" s="7" t="s">
        <v>469</v>
      </c>
      <c r="H170" s="7" t="s">
        <v>467</v>
      </c>
      <c r="I170" s="10">
        <v>8565.5</v>
      </c>
      <c r="J170" s="7" t="s">
        <v>5</v>
      </c>
      <c r="K170" s="7" t="s">
        <v>42</v>
      </c>
    </row>
    <row r="171" spans="1:11" ht="16.5" customHeight="1" x14ac:dyDescent="0.25">
      <c r="A171" s="7" t="s">
        <v>470</v>
      </c>
      <c r="B171" s="7" t="s">
        <v>1021</v>
      </c>
      <c r="C171" s="8" t="s">
        <v>738</v>
      </c>
      <c r="D171" s="7" t="s">
        <v>1602</v>
      </c>
      <c r="E171" s="9">
        <v>3.7</v>
      </c>
      <c r="F171" s="7" t="s">
        <v>465</v>
      </c>
      <c r="G171" s="7" t="s">
        <v>471</v>
      </c>
      <c r="H171" s="7" t="s">
        <v>467</v>
      </c>
      <c r="I171" s="10">
        <v>5901.5</v>
      </c>
      <c r="J171" s="7" t="s">
        <v>5</v>
      </c>
      <c r="K171" s="7" t="s">
        <v>42</v>
      </c>
    </row>
    <row r="172" spans="1:11" ht="16.5" customHeight="1" x14ac:dyDescent="0.25">
      <c r="A172" s="7" t="s">
        <v>472</v>
      </c>
      <c r="B172" s="7" t="s">
        <v>473</v>
      </c>
      <c r="C172" s="8" t="s">
        <v>739</v>
      </c>
      <c r="D172" s="7" t="s">
        <v>1766</v>
      </c>
      <c r="E172" s="9">
        <v>3.94</v>
      </c>
      <c r="F172" s="7" t="s">
        <v>14</v>
      </c>
      <c r="G172" s="7" t="s">
        <v>474</v>
      </c>
      <c r="H172" s="7" t="s">
        <v>16</v>
      </c>
      <c r="I172" s="10">
        <v>10322.799999999999</v>
      </c>
      <c r="J172" s="7" t="s">
        <v>5</v>
      </c>
      <c r="K172" s="7" t="s">
        <v>6</v>
      </c>
    </row>
    <row r="173" spans="1:11" ht="16.149999999999999" customHeight="1" x14ac:dyDescent="0.25">
      <c r="A173" s="7" t="s">
        <v>475</v>
      </c>
      <c r="B173" s="7" t="s">
        <v>473</v>
      </c>
      <c r="C173" s="8" t="s">
        <v>759</v>
      </c>
      <c r="D173" s="7" t="s">
        <v>1767</v>
      </c>
      <c r="E173" s="9">
        <v>3.7747000000000002</v>
      </c>
      <c r="F173" s="7" t="s">
        <v>28</v>
      </c>
      <c r="G173" s="7" t="s">
        <v>476</v>
      </c>
      <c r="H173" s="7" t="s">
        <v>30</v>
      </c>
      <c r="I173" s="10">
        <v>9436.75</v>
      </c>
      <c r="J173" s="7" t="s">
        <v>5</v>
      </c>
      <c r="K173" s="7" t="s">
        <v>6</v>
      </c>
    </row>
    <row r="174" spans="1:11" ht="16.149999999999999" customHeight="1" x14ac:dyDescent="0.25">
      <c r="A174" s="7" t="s">
        <v>477</v>
      </c>
      <c r="B174" s="7" t="s">
        <v>23</v>
      </c>
      <c r="C174" s="8" t="s">
        <v>724</v>
      </c>
      <c r="D174" s="7" t="s">
        <v>1674</v>
      </c>
      <c r="E174" s="9">
        <v>3.7181000000000002</v>
      </c>
      <c r="F174" s="7" t="s">
        <v>161</v>
      </c>
      <c r="G174" s="7" t="s">
        <v>162</v>
      </c>
      <c r="H174" s="7" t="s">
        <v>163</v>
      </c>
      <c r="I174" s="10">
        <v>12492.81</v>
      </c>
      <c r="J174" s="7" t="s">
        <v>5</v>
      </c>
      <c r="K174" s="7" t="s">
        <v>6</v>
      </c>
    </row>
    <row r="175" spans="1:11" ht="16.5" customHeight="1" x14ac:dyDescent="0.25">
      <c r="A175" s="7" t="s">
        <v>478</v>
      </c>
      <c r="B175" s="7" t="s">
        <v>23</v>
      </c>
      <c r="C175" s="8" t="s">
        <v>720</v>
      </c>
      <c r="D175" s="7" t="s">
        <v>1675</v>
      </c>
      <c r="E175" s="9">
        <v>4.3310000000000004</v>
      </c>
      <c r="F175" s="7" t="s">
        <v>479</v>
      </c>
      <c r="G175" s="7" t="s">
        <v>480</v>
      </c>
      <c r="H175" s="7" t="s">
        <v>481</v>
      </c>
      <c r="I175" s="10">
        <v>7276.08</v>
      </c>
      <c r="J175" s="7" t="s">
        <v>5</v>
      </c>
      <c r="K175" s="7" t="s">
        <v>6</v>
      </c>
    </row>
    <row r="176" spans="1:11" ht="16.5" customHeight="1" x14ac:dyDescent="0.25">
      <c r="A176" s="7" t="s">
        <v>482</v>
      </c>
      <c r="B176" s="7" t="s">
        <v>23</v>
      </c>
      <c r="C176" s="8" t="s">
        <v>738</v>
      </c>
      <c r="D176" s="7" t="s">
        <v>1638</v>
      </c>
      <c r="E176" s="9">
        <v>3.8490000000000002</v>
      </c>
      <c r="F176" s="7" t="s">
        <v>479</v>
      </c>
      <c r="G176" s="7" t="s">
        <v>483</v>
      </c>
      <c r="H176" s="7" t="s">
        <v>481</v>
      </c>
      <c r="I176" s="10">
        <v>18090.3</v>
      </c>
      <c r="J176" s="7" t="s">
        <v>5</v>
      </c>
      <c r="K176" s="7" t="s">
        <v>6</v>
      </c>
    </row>
    <row r="177" spans="1:11" ht="16.5" customHeight="1" x14ac:dyDescent="0.25">
      <c r="A177" s="7" t="s">
        <v>484</v>
      </c>
      <c r="B177" s="7" t="s">
        <v>23</v>
      </c>
      <c r="C177" s="8" t="s">
        <v>713</v>
      </c>
      <c r="D177" s="7" t="s">
        <v>1676</v>
      </c>
      <c r="E177" s="9">
        <v>3.8490000000000002</v>
      </c>
      <c r="F177" s="7" t="s">
        <v>479</v>
      </c>
      <c r="G177" s="7" t="s">
        <v>485</v>
      </c>
      <c r="H177" s="7" t="s">
        <v>481</v>
      </c>
      <c r="I177" s="10">
        <v>54501.84</v>
      </c>
      <c r="J177" s="7" t="s">
        <v>5</v>
      </c>
      <c r="K177" s="7" t="s">
        <v>6</v>
      </c>
    </row>
    <row r="178" spans="1:11" ht="16.5" customHeight="1" x14ac:dyDescent="0.25">
      <c r="A178" s="7" t="s">
        <v>486</v>
      </c>
      <c r="B178" s="7" t="s">
        <v>23</v>
      </c>
      <c r="C178" s="8" t="s">
        <v>725</v>
      </c>
      <c r="D178" s="7" t="s">
        <v>1615</v>
      </c>
      <c r="E178" s="9">
        <v>3.9056999999999999</v>
      </c>
      <c r="F178" s="7" t="s">
        <v>38</v>
      </c>
      <c r="G178" s="7" t="s">
        <v>487</v>
      </c>
      <c r="H178" s="7" t="s">
        <v>488</v>
      </c>
      <c r="I178" s="10">
        <v>6874.03</v>
      </c>
      <c r="J178" s="7" t="s">
        <v>5</v>
      </c>
      <c r="K178" s="7" t="s">
        <v>6</v>
      </c>
    </row>
    <row r="179" spans="1:11" ht="16.5" customHeight="1" x14ac:dyDescent="0.25">
      <c r="A179" s="7" t="s">
        <v>489</v>
      </c>
      <c r="B179" s="7" t="s">
        <v>23</v>
      </c>
      <c r="C179" s="8" t="s">
        <v>738</v>
      </c>
      <c r="D179" s="7" t="s">
        <v>1602</v>
      </c>
      <c r="E179" s="9">
        <v>3.9053</v>
      </c>
      <c r="F179" s="7" t="s">
        <v>490</v>
      </c>
      <c r="G179" s="7" t="s">
        <v>491</v>
      </c>
      <c r="H179" s="7" t="s">
        <v>40</v>
      </c>
      <c r="I179" s="10">
        <v>6127.99</v>
      </c>
      <c r="J179" s="7" t="s">
        <v>5</v>
      </c>
      <c r="K179" s="7" t="s">
        <v>6</v>
      </c>
    </row>
    <row r="180" spans="1:11" ht="16.5" customHeight="1" x14ac:dyDescent="0.25">
      <c r="A180" s="7" t="s">
        <v>492</v>
      </c>
      <c r="B180" s="7" t="s">
        <v>23</v>
      </c>
      <c r="C180" s="8" t="s">
        <v>762</v>
      </c>
      <c r="D180" s="7" t="s">
        <v>1677</v>
      </c>
      <c r="E180" s="9">
        <v>3.9053</v>
      </c>
      <c r="F180" s="7" t="s">
        <v>307</v>
      </c>
      <c r="G180" s="7" t="s">
        <v>493</v>
      </c>
      <c r="H180" s="7" t="s">
        <v>309</v>
      </c>
      <c r="I180" s="10">
        <v>3081.28</v>
      </c>
      <c r="J180" s="7" t="s">
        <v>5</v>
      </c>
      <c r="K180" s="7" t="s">
        <v>6</v>
      </c>
    </row>
    <row r="181" spans="1:11" ht="16.5" customHeight="1" x14ac:dyDescent="0.25">
      <c r="A181" s="7" t="s">
        <v>494</v>
      </c>
      <c r="B181" s="7" t="s">
        <v>495</v>
      </c>
      <c r="C181" s="8" t="s">
        <v>738</v>
      </c>
      <c r="D181" s="7" t="s">
        <v>1612</v>
      </c>
      <c r="E181" s="9">
        <v>3.8845999999999998</v>
      </c>
      <c r="F181" s="7" t="s">
        <v>40</v>
      </c>
      <c r="G181" s="7">
        <v>15743016</v>
      </c>
      <c r="H181" s="7" t="s">
        <v>290</v>
      </c>
      <c r="I181" s="10">
        <v>9564.5</v>
      </c>
      <c r="J181" s="7" t="s">
        <v>5</v>
      </c>
      <c r="K181" s="7" t="s">
        <v>6</v>
      </c>
    </row>
    <row r="182" spans="1:11" ht="16.5" customHeight="1" x14ac:dyDescent="0.25">
      <c r="A182" s="7" t="s">
        <v>496</v>
      </c>
      <c r="B182" s="7" t="s">
        <v>23</v>
      </c>
      <c r="C182" s="8" t="s">
        <v>735</v>
      </c>
      <c r="D182" s="7" t="s">
        <v>1678</v>
      </c>
      <c r="E182" s="9">
        <v>3.7538</v>
      </c>
      <c r="F182" s="7" t="s">
        <v>339</v>
      </c>
      <c r="G182" s="7" t="s">
        <v>497</v>
      </c>
      <c r="H182" s="7" t="s">
        <v>339</v>
      </c>
      <c r="I182" s="10">
        <v>10247.870000000001</v>
      </c>
      <c r="J182" s="7" t="s">
        <v>5</v>
      </c>
      <c r="K182" s="7" t="s">
        <v>6</v>
      </c>
    </row>
    <row r="183" spans="1:11" ht="16.5" customHeight="1" x14ac:dyDescent="0.25">
      <c r="A183" s="7" t="s">
        <v>498</v>
      </c>
      <c r="B183" s="7" t="s">
        <v>23</v>
      </c>
      <c r="C183" s="8" t="s">
        <v>763</v>
      </c>
      <c r="D183" s="7" t="s">
        <v>1679</v>
      </c>
      <c r="E183" s="9">
        <v>3.7181000000000002</v>
      </c>
      <c r="F183" s="7" t="s">
        <v>161</v>
      </c>
      <c r="G183" s="7" t="s">
        <v>499</v>
      </c>
      <c r="H183" s="7" t="s">
        <v>163</v>
      </c>
      <c r="I183" s="10">
        <v>6395.13</v>
      </c>
      <c r="J183" s="7" t="s">
        <v>5</v>
      </c>
      <c r="K183" s="7" t="s">
        <v>6</v>
      </c>
    </row>
    <row r="184" spans="1:11" ht="16.5" customHeight="1" x14ac:dyDescent="0.25">
      <c r="A184" s="7" t="s">
        <v>500</v>
      </c>
      <c r="B184" s="7" t="s">
        <v>23</v>
      </c>
      <c r="C184" s="8" t="s">
        <v>722</v>
      </c>
      <c r="D184" s="7" t="s">
        <v>1642</v>
      </c>
      <c r="E184" s="9">
        <v>4.2201000000000004</v>
      </c>
      <c r="F184" s="7" t="s">
        <v>161</v>
      </c>
      <c r="G184" s="7" t="s">
        <v>501</v>
      </c>
      <c r="H184" s="7" t="s">
        <v>163</v>
      </c>
      <c r="I184" s="11">
        <v>506.41</v>
      </c>
      <c r="J184" s="7" t="s">
        <v>5</v>
      </c>
      <c r="K184" s="7" t="s">
        <v>42</v>
      </c>
    </row>
    <row r="185" spans="1:11" ht="16.5" customHeight="1" x14ac:dyDescent="0.25">
      <c r="A185" s="7" t="s">
        <v>502</v>
      </c>
      <c r="B185" s="7" t="s">
        <v>57</v>
      </c>
      <c r="C185" s="8" t="s">
        <v>756</v>
      </c>
      <c r="D185" s="7" t="s">
        <v>1768</v>
      </c>
      <c r="E185" s="9">
        <v>4.0179999999999998</v>
      </c>
      <c r="F185" s="7" t="s">
        <v>232</v>
      </c>
      <c r="G185" s="7" t="s">
        <v>504</v>
      </c>
      <c r="H185" s="7" t="s">
        <v>505</v>
      </c>
      <c r="I185" s="10">
        <v>3411.28</v>
      </c>
      <c r="J185" s="7" t="s">
        <v>5</v>
      </c>
      <c r="K185" s="7" t="s">
        <v>6</v>
      </c>
    </row>
    <row r="186" spans="1:11" ht="16.5" customHeight="1" x14ac:dyDescent="0.25">
      <c r="A186" s="7" t="s">
        <v>506</v>
      </c>
      <c r="B186" s="7" t="s">
        <v>57</v>
      </c>
      <c r="C186" s="8" t="s">
        <v>718</v>
      </c>
      <c r="D186" s="7" t="s">
        <v>1769</v>
      </c>
      <c r="E186" s="9">
        <v>4.1689999999999996</v>
      </c>
      <c r="F186" s="7" t="s">
        <v>140</v>
      </c>
      <c r="G186" s="7" t="s">
        <v>508</v>
      </c>
      <c r="H186" s="7" t="s">
        <v>451</v>
      </c>
      <c r="I186" s="10">
        <v>2084.5</v>
      </c>
      <c r="J186" s="7" t="s">
        <v>5</v>
      </c>
      <c r="K186" s="7" t="s">
        <v>6</v>
      </c>
    </row>
    <row r="187" spans="1:11" ht="16.5" customHeight="1" x14ac:dyDescent="0.25">
      <c r="A187" s="7" t="s">
        <v>509</v>
      </c>
      <c r="B187" s="7" t="s">
        <v>954</v>
      </c>
      <c r="C187" s="8" t="s">
        <v>718</v>
      </c>
      <c r="D187" s="7" t="s">
        <v>1597</v>
      </c>
      <c r="E187" s="9">
        <v>3.7721</v>
      </c>
      <c r="F187" s="7" t="s">
        <v>337</v>
      </c>
      <c r="G187" s="7" t="s">
        <v>510</v>
      </c>
      <c r="H187" s="7" t="s">
        <v>339</v>
      </c>
      <c r="I187" s="10">
        <v>6789.78</v>
      </c>
      <c r="J187" s="7" t="s">
        <v>5</v>
      </c>
      <c r="K187" s="7" t="s">
        <v>6</v>
      </c>
    </row>
    <row r="188" spans="1:11" ht="16.5" customHeight="1" x14ac:dyDescent="0.25">
      <c r="A188" s="7" t="s">
        <v>511</v>
      </c>
      <c r="B188" s="7" t="s">
        <v>954</v>
      </c>
      <c r="C188" s="8" t="s">
        <v>724</v>
      </c>
      <c r="D188" s="7" t="s">
        <v>1615</v>
      </c>
      <c r="E188" s="9">
        <v>3.7538</v>
      </c>
      <c r="F188" s="7" t="s">
        <v>337</v>
      </c>
      <c r="G188" s="7" t="s">
        <v>512</v>
      </c>
      <c r="H188" s="7" t="s">
        <v>339</v>
      </c>
      <c r="I188" s="10">
        <v>6606.68</v>
      </c>
      <c r="J188" s="7" t="s">
        <v>5</v>
      </c>
      <c r="K188" s="7" t="s">
        <v>6</v>
      </c>
    </row>
    <row r="189" spans="1:11" ht="16.5" customHeight="1" x14ac:dyDescent="0.25">
      <c r="A189" s="7" t="s">
        <v>513</v>
      </c>
      <c r="B189" s="7" t="s">
        <v>514</v>
      </c>
      <c r="C189" s="7" t="s">
        <v>801</v>
      </c>
      <c r="D189" s="7" t="s">
        <v>1770</v>
      </c>
      <c r="E189" s="9">
        <v>4.0720000000000001</v>
      </c>
      <c r="F189" s="7" t="s">
        <v>246</v>
      </c>
      <c r="G189" s="7" t="s">
        <v>515</v>
      </c>
      <c r="H189" s="7" t="s">
        <v>516</v>
      </c>
      <c r="I189" s="10">
        <v>3249.45</v>
      </c>
      <c r="J189" s="7" t="s">
        <v>5</v>
      </c>
      <c r="K189" s="7" t="s">
        <v>6</v>
      </c>
    </row>
    <row r="190" spans="1:11" ht="16.5" customHeight="1" x14ac:dyDescent="0.25">
      <c r="A190" s="7" t="s">
        <v>517</v>
      </c>
      <c r="B190" s="7" t="s">
        <v>954</v>
      </c>
      <c r="C190" s="8" t="s">
        <v>738</v>
      </c>
      <c r="D190" s="7" t="s">
        <v>1602</v>
      </c>
      <c r="E190" s="9">
        <v>3.69</v>
      </c>
      <c r="F190" s="7" t="s">
        <v>518</v>
      </c>
      <c r="G190" s="7" t="s">
        <v>519</v>
      </c>
      <c r="H190" s="7" t="s">
        <v>520</v>
      </c>
      <c r="I190" s="10">
        <v>5885.55</v>
      </c>
      <c r="J190" s="7" t="s">
        <v>5</v>
      </c>
      <c r="K190" s="7" t="s">
        <v>6</v>
      </c>
    </row>
    <row r="191" spans="1:11" ht="16.5" customHeight="1" x14ac:dyDescent="0.25">
      <c r="A191" s="7" t="s">
        <v>521</v>
      </c>
      <c r="B191" s="7" t="s">
        <v>23</v>
      </c>
      <c r="C191" s="8" t="s">
        <v>713</v>
      </c>
      <c r="D191" s="7" t="s">
        <v>1680</v>
      </c>
      <c r="E191" s="9">
        <v>3.9940000000000002</v>
      </c>
      <c r="F191" s="7" t="s">
        <v>16</v>
      </c>
      <c r="G191" s="7" t="s">
        <v>522</v>
      </c>
      <c r="H191" s="7" t="s">
        <v>318</v>
      </c>
      <c r="I191" s="10">
        <v>38174.65</v>
      </c>
      <c r="J191" s="7" t="s">
        <v>5</v>
      </c>
      <c r="K191" s="7" t="s">
        <v>6</v>
      </c>
    </row>
    <row r="192" spans="1:11" ht="16.5" customHeight="1" x14ac:dyDescent="0.25">
      <c r="A192" s="7" t="s">
        <v>523</v>
      </c>
      <c r="B192" s="7" t="s">
        <v>23</v>
      </c>
      <c r="C192" s="8" t="s">
        <v>725</v>
      </c>
      <c r="D192" s="7" t="s">
        <v>1681</v>
      </c>
      <c r="E192" s="9">
        <v>4.0034999999999998</v>
      </c>
      <c r="F192" s="7" t="s">
        <v>193</v>
      </c>
      <c r="G192" s="7" t="s">
        <v>524</v>
      </c>
      <c r="H192" s="7" t="s">
        <v>195</v>
      </c>
      <c r="I192" s="10">
        <v>8807.7000000000007</v>
      </c>
      <c r="J192" s="7" t="s">
        <v>5</v>
      </c>
      <c r="K192" s="7" t="s">
        <v>6</v>
      </c>
    </row>
    <row r="193" spans="1:11" ht="16.5" customHeight="1" x14ac:dyDescent="0.25">
      <c r="A193" s="7" t="s">
        <v>525</v>
      </c>
      <c r="B193" s="7" t="s">
        <v>954</v>
      </c>
      <c r="C193" s="8" t="s">
        <v>735</v>
      </c>
      <c r="D193" s="7" t="s">
        <v>1743</v>
      </c>
      <c r="E193" s="9">
        <v>3.9089999999999998</v>
      </c>
      <c r="F193" s="7" t="s">
        <v>130</v>
      </c>
      <c r="G193" s="7" t="s">
        <v>526</v>
      </c>
      <c r="H193" s="7" t="s">
        <v>527</v>
      </c>
      <c r="I193" s="10">
        <v>1954.5</v>
      </c>
      <c r="J193" s="7" t="s">
        <v>5</v>
      </c>
      <c r="K193" s="7" t="s">
        <v>6</v>
      </c>
    </row>
    <row r="194" spans="1:11" ht="16.5" customHeight="1" x14ac:dyDescent="0.25">
      <c r="A194" s="7" t="s">
        <v>528</v>
      </c>
      <c r="B194" s="7" t="s">
        <v>954</v>
      </c>
      <c r="C194" s="8" t="s">
        <v>735</v>
      </c>
      <c r="D194" s="7" t="s">
        <v>1744</v>
      </c>
      <c r="E194" s="9">
        <v>3.7776999999999998</v>
      </c>
      <c r="F194" s="7" t="s">
        <v>28</v>
      </c>
      <c r="G194" s="7" t="s">
        <v>529</v>
      </c>
      <c r="H194" s="7" t="s">
        <v>30</v>
      </c>
      <c r="I194" s="10">
        <v>3739.92</v>
      </c>
      <c r="J194" s="7" t="s">
        <v>5</v>
      </c>
      <c r="K194" s="7" t="s">
        <v>42</v>
      </c>
    </row>
    <row r="195" spans="1:11" ht="16.5" customHeight="1" x14ac:dyDescent="0.25">
      <c r="A195" s="7" t="s">
        <v>530</v>
      </c>
      <c r="B195" s="7" t="s">
        <v>930</v>
      </c>
      <c r="C195" s="8" t="s">
        <v>735</v>
      </c>
      <c r="D195" s="7" t="s">
        <v>1664</v>
      </c>
      <c r="E195" s="9">
        <v>3.8761000000000001</v>
      </c>
      <c r="F195" s="7" t="s">
        <v>345</v>
      </c>
      <c r="G195" s="7" t="s">
        <v>531</v>
      </c>
      <c r="H195" s="7" t="s">
        <v>532</v>
      </c>
      <c r="I195" s="10">
        <v>5814.15</v>
      </c>
      <c r="J195" s="7" t="s">
        <v>5</v>
      </c>
      <c r="K195" s="7" t="s">
        <v>42</v>
      </c>
    </row>
    <row r="196" spans="1:11" ht="16.5" customHeight="1" x14ac:dyDescent="0.25">
      <c r="A196" s="7" t="s">
        <v>533</v>
      </c>
      <c r="B196" s="7" t="s">
        <v>18</v>
      </c>
      <c r="C196" s="8" t="s">
        <v>735</v>
      </c>
      <c r="D196" s="7" t="s">
        <v>1587</v>
      </c>
      <c r="E196" s="9">
        <v>3.7776999999999998</v>
      </c>
      <c r="F196" s="7" t="s">
        <v>28</v>
      </c>
      <c r="G196" s="7" t="s">
        <v>534</v>
      </c>
      <c r="H196" s="7" t="s">
        <v>30</v>
      </c>
      <c r="I196" s="10">
        <v>27698.92</v>
      </c>
      <c r="J196" s="7" t="s">
        <v>5</v>
      </c>
      <c r="K196" s="7" t="s">
        <v>6</v>
      </c>
    </row>
    <row r="197" spans="1:11" ht="16.5" customHeight="1" x14ac:dyDescent="0.25">
      <c r="A197" s="7" t="s">
        <v>535</v>
      </c>
      <c r="B197" s="7" t="s">
        <v>536</v>
      </c>
      <c r="C197" s="8" t="s">
        <v>764</v>
      </c>
      <c r="D197" s="7" t="s">
        <v>1771</v>
      </c>
      <c r="E197" s="9">
        <v>4.2594973999999999</v>
      </c>
      <c r="F197" s="7" t="s">
        <v>537</v>
      </c>
      <c r="G197" s="7" t="s">
        <v>538</v>
      </c>
      <c r="H197" s="7" t="s">
        <v>367</v>
      </c>
      <c r="I197" s="10">
        <v>15399.99</v>
      </c>
      <c r="J197" s="7" t="s">
        <v>5</v>
      </c>
      <c r="K197" s="7" t="s">
        <v>42</v>
      </c>
    </row>
    <row r="198" spans="1:11" ht="16.5" customHeight="1" x14ac:dyDescent="0.25">
      <c r="A198" s="7" t="s">
        <v>535</v>
      </c>
      <c r="B198" s="7" t="s">
        <v>536</v>
      </c>
      <c r="C198" s="8" t="s">
        <v>764</v>
      </c>
      <c r="D198" s="7" t="s">
        <v>1772</v>
      </c>
      <c r="E198" s="9">
        <v>4.1870000000000003</v>
      </c>
      <c r="F198" s="7" t="s">
        <v>150</v>
      </c>
      <c r="G198" s="7" t="s">
        <v>539</v>
      </c>
      <c r="H198" s="7" t="s">
        <v>540</v>
      </c>
      <c r="I198" s="10">
        <v>16500</v>
      </c>
      <c r="J198" s="7" t="s">
        <v>5</v>
      </c>
      <c r="K198" s="7" t="s">
        <v>42</v>
      </c>
    </row>
    <row r="199" spans="1:11" ht="16.5" customHeight="1" x14ac:dyDescent="0.25">
      <c r="A199" s="7" t="s">
        <v>535</v>
      </c>
      <c r="B199" s="7" t="s">
        <v>536</v>
      </c>
      <c r="C199" s="8" t="s">
        <v>764</v>
      </c>
      <c r="D199" s="7" t="s">
        <v>1773</v>
      </c>
      <c r="E199" s="9">
        <v>4.0945</v>
      </c>
      <c r="F199" s="7" t="s">
        <v>516</v>
      </c>
      <c r="G199" s="7" t="s">
        <v>541</v>
      </c>
      <c r="H199" s="7" t="s">
        <v>542</v>
      </c>
      <c r="I199" s="10">
        <v>16500.009999999998</v>
      </c>
      <c r="J199" s="7" t="s">
        <v>5</v>
      </c>
      <c r="K199" s="7" t="s">
        <v>42</v>
      </c>
    </row>
    <row r="200" spans="1:11" ht="16.5" customHeight="1" x14ac:dyDescent="0.25">
      <c r="A200" s="7" t="s">
        <v>535</v>
      </c>
      <c r="B200" s="7" t="s">
        <v>536</v>
      </c>
      <c r="C200" s="8" t="s">
        <v>764</v>
      </c>
      <c r="D200" s="7" t="s">
        <v>1774</v>
      </c>
      <c r="E200" s="9">
        <v>3.8813</v>
      </c>
      <c r="F200" s="7" t="s">
        <v>543</v>
      </c>
      <c r="G200" s="7" t="s">
        <v>544</v>
      </c>
      <c r="H200" s="7" t="s">
        <v>543</v>
      </c>
      <c r="I200" s="10">
        <v>49500</v>
      </c>
      <c r="J200" s="7" t="s">
        <v>5</v>
      </c>
      <c r="K200" s="7" t="s">
        <v>42</v>
      </c>
    </row>
    <row r="201" spans="1:11" ht="16.149999999999999" customHeight="1" x14ac:dyDescent="0.25">
      <c r="A201" s="7" t="s">
        <v>535</v>
      </c>
      <c r="B201" s="7" t="s">
        <v>536</v>
      </c>
      <c r="C201" s="8" t="s">
        <v>764</v>
      </c>
      <c r="D201" s="7" t="s">
        <v>1775</v>
      </c>
      <c r="E201" s="9">
        <v>3.8959999999999999</v>
      </c>
      <c r="F201" s="7" t="s">
        <v>545</v>
      </c>
      <c r="G201" s="7" t="s">
        <v>546</v>
      </c>
      <c r="H201" s="7" t="s">
        <v>545</v>
      </c>
      <c r="I201" s="10">
        <v>124829.39</v>
      </c>
      <c r="J201" s="7" t="s">
        <v>5</v>
      </c>
      <c r="K201" s="7" t="s">
        <v>42</v>
      </c>
    </row>
    <row r="202" spans="1:11" ht="24" customHeight="1" x14ac:dyDescent="0.25">
      <c r="A202" s="137" t="s">
        <v>803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</row>
    <row r="203" spans="1:11" s="27" customFormat="1" ht="16.149999999999999" customHeight="1" x14ac:dyDescent="0.2">
      <c r="A203" s="26" t="s">
        <v>707</v>
      </c>
      <c r="B203" s="26" t="s">
        <v>820</v>
      </c>
      <c r="C203" s="26" t="s">
        <v>702</v>
      </c>
      <c r="D203" s="26" t="s">
        <v>821</v>
      </c>
      <c r="E203" s="26" t="s">
        <v>703</v>
      </c>
      <c r="F203" s="26" t="s">
        <v>822</v>
      </c>
      <c r="G203" s="26" t="s">
        <v>823</v>
      </c>
      <c r="H203" s="26" t="s">
        <v>824</v>
      </c>
      <c r="I203" s="26" t="s">
        <v>711</v>
      </c>
      <c r="J203" s="26" t="s">
        <v>825</v>
      </c>
      <c r="K203" s="26" t="s">
        <v>826</v>
      </c>
    </row>
    <row r="204" spans="1:11" ht="16.5" customHeight="1" x14ac:dyDescent="0.25">
      <c r="A204" s="3" t="s">
        <v>547</v>
      </c>
      <c r="B204" s="7" t="s">
        <v>1021</v>
      </c>
      <c r="C204" s="4" t="s">
        <v>765</v>
      </c>
      <c r="D204" s="3" t="s">
        <v>1727</v>
      </c>
      <c r="E204" s="25">
        <v>3.8774999999999999</v>
      </c>
      <c r="F204" s="3" t="s">
        <v>61</v>
      </c>
      <c r="G204" s="3" t="s">
        <v>548</v>
      </c>
      <c r="H204" s="3" t="s">
        <v>549</v>
      </c>
      <c r="I204" s="6">
        <v>27937.38</v>
      </c>
      <c r="J204" s="3" t="s">
        <v>550</v>
      </c>
      <c r="K204" s="3" t="s">
        <v>6</v>
      </c>
    </row>
    <row r="205" spans="1:11" ht="16.5" customHeight="1" x14ac:dyDescent="0.25">
      <c r="A205" s="7" t="s">
        <v>551</v>
      </c>
      <c r="B205" s="7" t="s">
        <v>473</v>
      </c>
      <c r="C205" s="8" t="s">
        <v>766</v>
      </c>
      <c r="D205" s="7" t="s">
        <v>1776</v>
      </c>
      <c r="E205" s="14">
        <v>4.0830000000000002</v>
      </c>
      <c r="F205" s="7" t="s">
        <v>9</v>
      </c>
      <c r="G205" s="7" t="s">
        <v>552</v>
      </c>
      <c r="H205" s="7" t="s">
        <v>11</v>
      </c>
      <c r="I205" s="10">
        <v>4513.18</v>
      </c>
      <c r="J205" s="7" t="s">
        <v>550</v>
      </c>
      <c r="K205" s="7" t="s">
        <v>6</v>
      </c>
    </row>
    <row r="206" spans="1:11" ht="16.350000000000001" customHeight="1" x14ac:dyDescent="0.25">
      <c r="A206" s="7" t="s">
        <v>553</v>
      </c>
      <c r="B206" s="7" t="s">
        <v>554</v>
      </c>
      <c r="C206" s="8" t="s">
        <v>767</v>
      </c>
      <c r="D206" s="7" t="s">
        <v>1777</v>
      </c>
      <c r="E206" s="14">
        <v>4.343</v>
      </c>
      <c r="F206" s="7" t="s">
        <v>87</v>
      </c>
      <c r="G206" s="7" t="s">
        <v>556</v>
      </c>
      <c r="H206" s="7" t="s">
        <v>90</v>
      </c>
      <c r="I206" s="10">
        <v>38552.629999999997</v>
      </c>
      <c r="J206" s="7" t="s">
        <v>550</v>
      </c>
      <c r="K206" s="7" t="s">
        <v>6</v>
      </c>
    </row>
    <row r="207" spans="1:11" ht="24.6" customHeight="1" x14ac:dyDescent="0.25">
      <c r="A207" s="138" t="s">
        <v>1957</v>
      </c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1:11" ht="16.149999999999999" customHeight="1" x14ac:dyDescent="0.2">
      <c r="A208" s="26" t="s">
        <v>707</v>
      </c>
      <c r="B208" s="26" t="s">
        <v>820</v>
      </c>
      <c r="C208" s="26" t="s">
        <v>702</v>
      </c>
      <c r="D208" s="26" t="s">
        <v>821</v>
      </c>
      <c r="E208" s="26" t="s">
        <v>703</v>
      </c>
      <c r="F208" s="26" t="s">
        <v>822</v>
      </c>
      <c r="G208" s="26" t="s">
        <v>823</v>
      </c>
      <c r="H208" s="26" t="s">
        <v>824</v>
      </c>
      <c r="I208" s="26" t="s">
        <v>711</v>
      </c>
      <c r="J208" s="26" t="s">
        <v>825</v>
      </c>
      <c r="K208" s="26" t="s">
        <v>826</v>
      </c>
    </row>
    <row r="209" spans="1:11" ht="16.5" customHeight="1" x14ac:dyDescent="0.25">
      <c r="A209" s="7" t="s">
        <v>557</v>
      </c>
      <c r="B209" s="7" t="s">
        <v>57</v>
      </c>
      <c r="C209" s="8" t="s">
        <v>768</v>
      </c>
      <c r="D209" s="7" t="s">
        <v>1778</v>
      </c>
      <c r="E209" s="9">
        <v>3.8660000000000001</v>
      </c>
      <c r="F209" s="7" t="s">
        <v>183</v>
      </c>
      <c r="G209" s="7" t="s">
        <v>559</v>
      </c>
      <c r="H209" s="7" t="s">
        <v>560</v>
      </c>
      <c r="I209" s="10">
        <v>235401.74</v>
      </c>
      <c r="J209" s="7" t="s">
        <v>561</v>
      </c>
      <c r="K209" s="7" t="s">
        <v>6</v>
      </c>
    </row>
    <row r="210" spans="1:11" ht="16.5" customHeight="1" x14ac:dyDescent="0.25">
      <c r="A210" s="7" t="s">
        <v>562</v>
      </c>
      <c r="B210" s="7" t="s">
        <v>930</v>
      </c>
      <c r="C210" s="8" t="s">
        <v>769</v>
      </c>
      <c r="D210" s="7" t="s">
        <v>1779</v>
      </c>
      <c r="E210" s="9">
        <v>3.8828999999999998</v>
      </c>
      <c r="F210" s="7" t="s">
        <v>563</v>
      </c>
      <c r="G210" s="7" t="s">
        <v>564</v>
      </c>
      <c r="H210" s="7" t="s">
        <v>543</v>
      </c>
      <c r="I210" s="10">
        <v>230799.57</v>
      </c>
      <c r="J210" s="7" t="s">
        <v>561</v>
      </c>
      <c r="K210" s="7" t="s">
        <v>6</v>
      </c>
    </row>
    <row r="211" spans="1:11" ht="16.5" customHeight="1" x14ac:dyDescent="0.25">
      <c r="A211" s="7" t="s">
        <v>565</v>
      </c>
      <c r="B211" s="7" t="s">
        <v>473</v>
      </c>
      <c r="C211" s="8" t="s">
        <v>770</v>
      </c>
      <c r="D211" s="7" t="s">
        <v>1780</v>
      </c>
      <c r="E211" s="9">
        <v>3.7570000000000001</v>
      </c>
      <c r="F211" s="7" t="s">
        <v>333</v>
      </c>
      <c r="G211" s="7">
        <v>1915722189</v>
      </c>
      <c r="H211" s="7" t="s">
        <v>566</v>
      </c>
      <c r="I211" s="10">
        <v>254348.9</v>
      </c>
      <c r="J211" s="7" t="s">
        <v>561</v>
      </c>
      <c r="K211" s="7" t="s">
        <v>6</v>
      </c>
    </row>
    <row r="212" spans="1:11" ht="16.5" customHeight="1" x14ac:dyDescent="0.25">
      <c r="A212" s="7" t="s">
        <v>565</v>
      </c>
      <c r="B212" s="7" t="s">
        <v>473</v>
      </c>
      <c r="C212" s="8" t="s">
        <v>770</v>
      </c>
      <c r="D212" s="7" t="s">
        <v>1568</v>
      </c>
      <c r="E212" s="9">
        <v>3.7570000000000001</v>
      </c>
      <c r="F212" s="7" t="s">
        <v>333</v>
      </c>
      <c r="G212" s="7" t="s">
        <v>567</v>
      </c>
      <c r="H212" s="7" t="s">
        <v>566</v>
      </c>
      <c r="I212" s="10">
        <v>1086161.17</v>
      </c>
      <c r="J212" s="7" t="s">
        <v>561</v>
      </c>
      <c r="K212" s="7" t="s">
        <v>6</v>
      </c>
    </row>
    <row r="213" spans="1:11" ht="16.5" customHeight="1" x14ac:dyDescent="0.25">
      <c r="A213" s="7" t="s">
        <v>568</v>
      </c>
      <c r="B213" s="7" t="s">
        <v>473</v>
      </c>
      <c r="C213" s="8" t="s">
        <v>771</v>
      </c>
      <c r="D213" s="7" t="s">
        <v>1781</v>
      </c>
      <c r="E213" s="9">
        <v>3.7995000000000001</v>
      </c>
      <c r="F213" s="7" t="s">
        <v>87</v>
      </c>
      <c r="G213" s="7" t="s">
        <v>569</v>
      </c>
      <c r="H213" s="7" t="s">
        <v>90</v>
      </c>
      <c r="I213" s="10">
        <v>9483.5499999999993</v>
      </c>
      <c r="J213" s="7" t="s">
        <v>561</v>
      </c>
      <c r="K213" s="7" t="s">
        <v>6</v>
      </c>
    </row>
    <row r="214" spans="1:11" ht="16.5" customHeight="1" x14ac:dyDescent="0.25">
      <c r="A214" s="7" t="s">
        <v>570</v>
      </c>
      <c r="B214" s="7" t="s">
        <v>23</v>
      </c>
      <c r="C214" s="8" t="s">
        <v>772</v>
      </c>
      <c r="D214" s="7" t="s">
        <v>1805</v>
      </c>
      <c r="E214" s="9">
        <v>4.3600000000000003</v>
      </c>
      <c r="F214" s="7" t="s">
        <v>296</v>
      </c>
      <c r="G214" s="7" t="s">
        <v>571</v>
      </c>
      <c r="H214" s="7" t="s">
        <v>66</v>
      </c>
      <c r="I214" s="10">
        <v>13389.56</v>
      </c>
      <c r="J214" s="7" t="s">
        <v>561</v>
      </c>
      <c r="K214" s="7" t="s">
        <v>6</v>
      </c>
    </row>
    <row r="215" spans="1:11" ht="16.5" customHeight="1" x14ac:dyDescent="0.25">
      <c r="A215" s="7" t="s">
        <v>572</v>
      </c>
      <c r="B215" s="7" t="s">
        <v>57</v>
      </c>
      <c r="C215" s="8" t="s">
        <v>773</v>
      </c>
      <c r="D215" s="7" t="s">
        <v>1806</v>
      </c>
      <c r="E215" s="9">
        <v>3.79</v>
      </c>
      <c r="F215" s="7" t="s">
        <v>574</v>
      </c>
      <c r="G215" s="7" t="s">
        <v>575</v>
      </c>
      <c r="H215" s="7" t="s">
        <v>576</v>
      </c>
      <c r="I215" s="10">
        <v>18393.02</v>
      </c>
      <c r="J215" s="7" t="s">
        <v>561</v>
      </c>
      <c r="K215" s="7" t="s">
        <v>6</v>
      </c>
    </row>
    <row r="216" spans="1:11" ht="16.5" customHeight="1" x14ac:dyDescent="0.25">
      <c r="A216" s="7" t="s">
        <v>577</v>
      </c>
      <c r="B216" s="7" t="s">
        <v>1021</v>
      </c>
      <c r="C216" s="8" t="s">
        <v>726</v>
      </c>
      <c r="D216" s="7" t="s">
        <v>1728</v>
      </c>
      <c r="E216" s="9">
        <v>3.9239999999999999</v>
      </c>
      <c r="F216" s="7" t="s">
        <v>578</v>
      </c>
      <c r="G216" s="7" t="s">
        <v>579</v>
      </c>
      <c r="H216" s="7" t="s">
        <v>307</v>
      </c>
      <c r="I216" s="10">
        <v>278604</v>
      </c>
      <c r="J216" s="7" t="s">
        <v>561</v>
      </c>
      <c r="K216" s="7" t="s">
        <v>6</v>
      </c>
    </row>
    <row r="217" spans="1:11" ht="16.5" customHeight="1" x14ac:dyDescent="0.25">
      <c r="A217" s="7" t="s">
        <v>580</v>
      </c>
      <c r="B217" s="7" t="s">
        <v>23</v>
      </c>
      <c r="C217" s="8" t="s">
        <v>726</v>
      </c>
      <c r="D217" s="7" t="s">
        <v>1696</v>
      </c>
      <c r="E217" s="9">
        <v>3.7284999999999999</v>
      </c>
      <c r="F217" s="7" t="s">
        <v>388</v>
      </c>
      <c r="G217" s="7" t="s">
        <v>581</v>
      </c>
      <c r="H217" s="7" t="s">
        <v>582</v>
      </c>
      <c r="I217" s="10">
        <v>415727.75</v>
      </c>
      <c r="J217" s="7" t="s">
        <v>561</v>
      </c>
      <c r="K217" s="7" t="s">
        <v>6</v>
      </c>
    </row>
    <row r="218" spans="1:11" ht="16.5" customHeight="1" x14ac:dyDescent="0.25">
      <c r="A218" s="7" t="s">
        <v>583</v>
      </c>
      <c r="B218" s="7" t="s">
        <v>473</v>
      </c>
      <c r="C218" s="8" t="s">
        <v>774</v>
      </c>
      <c r="D218" s="7" t="s">
        <v>1782</v>
      </c>
      <c r="E218" s="9">
        <v>4.1879999999999997</v>
      </c>
      <c r="F218" s="7" t="s">
        <v>150</v>
      </c>
      <c r="G218" s="7" t="s">
        <v>584</v>
      </c>
      <c r="H218" s="7" t="s">
        <v>585</v>
      </c>
      <c r="I218" s="10">
        <v>6652.63</v>
      </c>
      <c r="J218" s="7" t="s">
        <v>561</v>
      </c>
      <c r="K218" s="7" t="s">
        <v>6</v>
      </c>
    </row>
    <row r="219" spans="1:11" ht="16.5" customHeight="1" x14ac:dyDescent="0.25">
      <c r="A219" s="7" t="s">
        <v>586</v>
      </c>
      <c r="B219" s="7" t="s">
        <v>554</v>
      </c>
      <c r="C219" s="8" t="s">
        <v>774</v>
      </c>
      <c r="D219" s="7" t="s">
        <v>1783</v>
      </c>
      <c r="E219" s="9">
        <v>3.8260000000000001</v>
      </c>
      <c r="F219" s="7" t="s">
        <v>85</v>
      </c>
      <c r="G219" s="7" t="s">
        <v>588</v>
      </c>
      <c r="H219" s="7" t="s">
        <v>87</v>
      </c>
      <c r="I219" s="10">
        <v>6239.28</v>
      </c>
      <c r="J219" s="7" t="s">
        <v>561</v>
      </c>
      <c r="K219" s="7" t="s">
        <v>42</v>
      </c>
    </row>
    <row r="220" spans="1:11" ht="16.5" customHeight="1" x14ac:dyDescent="0.25">
      <c r="A220" s="7" t="s">
        <v>589</v>
      </c>
      <c r="B220" s="7" t="s">
        <v>473</v>
      </c>
      <c r="C220" s="8" t="s">
        <v>775</v>
      </c>
      <c r="D220" s="7" t="s">
        <v>1784</v>
      </c>
      <c r="E220" s="9">
        <v>3.8759999999999999</v>
      </c>
      <c r="F220" s="7" t="s">
        <v>83</v>
      </c>
      <c r="G220" s="7" t="s">
        <v>590</v>
      </c>
      <c r="H220" s="7" t="s">
        <v>591</v>
      </c>
      <c r="I220" s="10">
        <v>9852.7900000000009</v>
      </c>
      <c r="J220" s="7" t="s">
        <v>561</v>
      </c>
      <c r="K220" s="7" t="s">
        <v>6</v>
      </c>
    </row>
    <row r="221" spans="1:11" ht="16.5" customHeight="1" x14ac:dyDescent="0.25">
      <c r="A221" s="7" t="s">
        <v>62</v>
      </c>
      <c r="B221" s="7" t="s">
        <v>63</v>
      </c>
      <c r="C221" s="8" t="s">
        <v>726</v>
      </c>
      <c r="D221" s="7" t="s">
        <v>1534</v>
      </c>
      <c r="E221" s="9">
        <v>3.8469000000000002</v>
      </c>
      <c r="F221" s="7" t="s">
        <v>64</v>
      </c>
      <c r="G221" s="7" t="s">
        <v>592</v>
      </c>
      <c r="H221" s="7" t="s">
        <v>66</v>
      </c>
      <c r="I221" s="11">
        <v>273.47000000000003</v>
      </c>
      <c r="J221" s="7" t="s">
        <v>561</v>
      </c>
      <c r="K221" s="7" t="s">
        <v>6</v>
      </c>
    </row>
    <row r="222" spans="1:11" ht="16.5" customHeight="1" x14ac:dyDescent="0.25">
      <c r="A222" s="7" t="s">
        <v>593</v>
      </c>
      <c r="B222" s="7" t="s">
        <v>554</v>
      </c>
      <c r="C222" s="8" t="s">
        <v>776</v>
      </c>
      <c r="D222" s="7" t="s">
        <v>1785</v>
      </c>
      <c r="E222" s="9">
        <v>3.9512999999999998</v>
      </c>
      <c r="F222" s="7" t="s">
        <v>14</v>
      </c>
      <c r="G222" s="7" t="s">
        <v>595</v>
      </c>
      <c r="H222" s="7" t="s">
        <v>16</v>
      </c>
      <c r="I222" s="10">
        <v>11068.3</v>
      </c>
      <c r="J222" s="7" t="s">
        <v>561</v>
      </c>
      <c r="K222" s="7" t="s">
        <v>42</v>
      </c>
    </row>
    <row r="223" spans="1:11" ht="16.5" customHeight="1" x14ac:dyDescent="0.25">
      <c r="A223" s="7" t="s">
        <v>596</v>
      </c>
      <c r="B223" s="7" t="s">
        <v>473</v>
      </c>
      <c r="C223" s="8" t="s">
        <v>777</v>
      </c>
      <c r="D223" s="7" t="s">
        <v>1572</v>
      </c>
      <c r="E223" s="9">
        <v>3.8885999999999998</v>
      </c>
      <c r="F223" s="7" t="s">
        <v>81</v>
      </c>
      <c r="G223" s="7" t="s">
        <v>597</v>
      </c>
      <c r="H223" s="7" t="s">
        <v>83</v>
      </c>
      <c r="I223" s="10">
        <v>3141.98</v>
      </c>
      <c r="J223" s="7" t="s">
        <v>561</v>
      </c>
      <c r="K223" s="7" t="s">
        <v>42</v>
      </c>
    </row>
    <row r="224" spans="1:11" ht="16.5" customHeight="1" x14ac:dyDescent="0.25">
      <c r="A224" s="7" t="s">
        <v>599</v>
      </c>
      <c r="B224" s="7" t="s">
        <v>598</v>
      </c>
      <c r="C224" s="8" t="s">
        <v>778</v>
      </c>
      <c r="D224" s="7" t="s">
        <v>1786</v>
      </c>
      <c r="E224" s="9">
        <v>3.7757000000000001</v>
      </c>
      <c r="F224" s="7" t="s">
        <v>601</v>
      </c>
      <c r="G224" s="7" t="s">
        <v>602</v>
      </c>
      <c r="H224" s="7" t="s">
        <v>335</v>
      </c>
      <c r="I224" s="10">
        <v>225503.68</v>
      </c>
      <c r="J224" s="7" t="s">
        <v>561</v>
      </c>
      <c r="K224" s="7" t="s">
        <v>6</v>
      </c>
    </row>
    <row r="225" spans="1:11" ht="16.5" customHeight="1" x14ac:dyDescent="0.25">
      <c r="A225" s="7" t="s">
        <v>603</v>
      </c>
      <c r="B225" s="7" t="s">
        <v>23</v>
      </c>
      <c r="C225" s="8" t="s">
        <v>779</v>
      </c>
      <c r="D225" s="7" t="s">
        <v>1682</v>
      </c>
      <c r="E225" s="9">
        <v>4.01</v>
      </c>
      <c r="F225" s="7" t="s">
        <v>258</v>
      </c>
      <c r="G225" s="7" t="s">
        <v>604</v>
      </c>
      <c r="H225" s="7" t="s">
        <v>138</v>
      </c>
      <c r="I225" s="10">
        <v>106421.79</v>
      </c>
      <c r="J225" s="7" t="s">
        <v>561</v>
      </c>
      <c r="K225" s="7" t="s">
        <v>6</v>
      </c>
    </row>
    <row r="226" spans="1:11" ht="16.5" customHeight="1" x14ac:dyDescent="0.25">
      <c r="A226" s="7" t="s">
        <v>605</v>
      </c>
      <c r="B226" s="7" t="s">
        <v>606</v>
      </c>
      <c r="C226" s="8" t="s">
        <v>775</v>
      </c>
      <c r="D226" s="7" t="s">
        <v>1535</v>
      </c>
      <c r="E226" s="9">
        <v>3.8125</v>
      </c>
      <c r="F226" s="7" t="s">
        <v>68</v>
      </c>
      <c r="G226" s="7" t="s">
        <v>607</v>
      </c>
      <c r="H226" s="7" t="s">
        <v>70</v>
      </c>
      <c r="I226" s="10">
        <v>1242875</v>
      </c>
      <c r="J226" s="7" t="s">
        <v>561</v>
      </c>
      <c r="K226" s="7" t="s">
        <v>42</v>
      </c>
    </row>
    <row r="227" spans="1:11" ht="16.5" customHeight="1" x14ac:dyDescent="0.25">
      <c r="A227" s="7" t="s">
        <v>608</v>
      </c>
      <c r="B227" s="7" t="s">
        <v>473</v>
      </c>
      <c r="C227" s="8" t="s">
        <v>780</v>
      </c>
      <c r="D227" s="7" t="s">
        <v>1787</v>
      </c>
      <c r="E227" s="9">
        <v>4.149</v>
      </c>
      <c r="F227" s="7" t="s">
        <v>238</v>
      </c>
      <c r="G227" s="7" t="s">
        <v>609</v>
      </c>
      <c r="H227" s="7" t="s">
        <v>240</v>
      </c>
      <c r="I227" s="10">
        <v>444344.78</v>
      </c>
      <c r="J227" s="7" t="s">
        <v>561</v>
      </c>
      <c r="K227" s="7" t="s">
        <v>6</v>
      </c>
    </row>
    <row r="228" spans="1:11" ht="16.149999999999999" customHeight="1" x14ac:dyDescent="0.25">
      <c r="A228" s="7" t="s">
        <v>608</v>
      </c>
      <c r="B228" s="7" t="s">
        <v>473</v>
      </c>
      <c r="C228" s="8" t="s">
        <v>780</v>
      </c>
      <c r="D228" s="7" t="s">
        <v>1788</v>
      </c>
      <c r="E228" s="9">
        <v>4.4095000000000004</v>
      </c>
      <c r="F228" s="7" t="s">
        <v>134</v>
      </c>
      <c r="G228" s="7" t="s">
        <v>610</v>
      </c>
      <c r="H228" s="7" t="s">
        <v>136</v>
      </c>
      <c r="I228" s="10">
        <v>1632070.15</v>
      </c>
      <c r="J228" s="7" t="s">
        <v>561</v>
      </c>
      <c r="K228" s="7" t="s">
        <v>6</v>
      </c>
    </row>
    <row r="229" spans="1:11" ht="16.149999999999999" customHeight="1" x14ac:dyDescent="0.25">
      <c r="A229" s="7" t="s">
        <v>611</v>
      </c>
      <c r="B229" s="7" t="s">
        <v>23</v>
      </c>
      <c r="C229" s="8" t="s">
        <v>778</v>
      </c>
      <c r="D229" s="7" t="s">
        <v>1683</v>
      </c>
      <c r="E229" s="9">
        <v>4.6509999999999998</v>
      </c>
      <c r="F229" s="7" t="s">
        <v>265</v>
      </c>
      <c r="G229" s="7" t="s">
        <v>612</v>
      </c>
      <c r="H229" s="7" t="s">
        <v>613</v>
      </c>
      <c r="I229" s="10">
        <v>376347.89</v>
      </c>
      <c r="J229" s="7" t="s">
        <v>561</v>
      </c>
      <c r="K229" s="7" t="s">
        <v>6</v>
      </c>
    </row>
    <row r="230" spans="1:11" ht="16.5" customHeight="1" x14ac:dyDescent="0.25">
      <c r="A230" s="7" t="s">
        <v>614</v>
      </c>
      <c r="B230" s="7" t="s">
        <v>473</v>
      </c>
      <c r="C230" s="8" t="s">
        <v>781</v>
      </c>
      <c r="D230" s="7" t="s">
        <v>1789</v>
      </c>
      <c r="E230" s="9">
        <v>4.6150000000000002</v>
      </c>
      <c r="F230" s="7" t="s">
        <v>238</v>
      </c>
      <c r="G230" s="7" t="s">
        <v>615</v>
      </c>
      <c r="H230" s="7" t="s">
        <v>240</v>
      </c>
      <c r="I230" s="10">
        <v>1546934.15</v>
      </c>
      <c r="J230" s="7" t="s">
        <v>561</v>
      </c>
      <c r="K230" s="7" t="s">
        <v>6</v>
      </c>
    </row>
    <row r="231" spans="1:11" ht="16.5" customHeight="1" x14ac:dyDescent="0.25">
      <c r="A231" s="7" t="s">
        <v>616</v>
      </c>
      <c r="B231" s="7" t="s">
        <v>930</v>
      </c>
      <c r="C231" s="8" t="s">
        <v>782</v>
      </c>
      <c r="D231" s="7" t="s">
        <v>1790</v>
      </c>
      <c r="E231" s="9">
        <v>4.7160000000000002</v>
      </c>
      <c r="F231" s="7" t="s">
        <v>358</v>
      </c>
      <c r="G231" s="7" t="s">
        <v>617</v>
      </c>
      <c r="H231" s="7" t="s">
        <v>124</v>
      </c>
      <c r="I231" s="10">
        <v>129246.69</v>
      </c>
      <c r="J231" s="7" t="s">
        <v>561</v>
      </c>
      <c r="K231" s="7" t="s">
        <v>6</v>
      </c>
    </row>
    <row r="232" spans="1:11" ht="16.5" customHeight="1" x14ac:dyDescent="0.25">
      <c r="A232" s="7" t="s">
        <v>618</v>
      </c>
      <c r="B232" s="7" t="s">
        <v>23</v>
      </c>
      <c r="C232" s="8" t="s">
        <v>783</v>
      </c>
      <c r="D232" s="7" t="s">
        <v>1684</v>
      </c>
      <c r="E232" s="9">
        <v>3.9849999999999999</v>
      </c>
      <c r="F232" s="7" t="s">
        <v>318</v>
      </c>
      <c r="G232" s="7" t="s">
        <v>619</v>
      </c>
      <c r="H232" s="7" t="s">
        <v>32</v>
      </c>
      <c r="I232" s="10">
        <v>38303.82</v>
      </c>
      <c r="J232" s="7" t="s">
        <v>561</v>
      </c>
      <c r="K232" s="7" t="s">
        <v>6</v>
      </c>
    </row>
    <row r="233" spans="1:11" ht="16.5" customHeight="1" x14ac:dyDescent="0.25">
      <c r="A233" s="7" t="s">
        <v>620</v>
      </c>
      <c r="B233" s="7" t="s">
        <v>930</v>
      </c>
      <c r="C233" s="8" t="s">
        <v>777</v>
      </c>
      <c r="D233" s="7" t="s">
        <v>1791</v>
      </c>
      <c r="E233" s="9">
        <v>3.7490000000000001</v>
      </c>
      <c r="F233" s="7" t="s">
        <v>163</v>
      </c>
      <c r="G233" s="7" t="s">
        <v>621</v>
      </c>
      <c r="H233" s="7" t="s">
        <v>622</v>
      </c>
      <c r="I233" s="10">
        <v>93725</v>
      </c>
      <c r="J233" s="7" t="s">
        <v>561</v>
      </c>
      <c r="K233" s="7" t="s">
        <v>6</v>
      </c>
    </row>
    <row r="234" spans="1:11" ht="16.5" customHeight="1" x14ac:dyDescent="0.25">
      <c r="A234" s="7" t="s">
        <v>623</v>
      </c>
      <c r="B234" s="7" t="s">
        <v>1021</v>
      </c>
      <c r="C234" s="8" t="s">
        <v>774</v>
      </c>
      <c r="D234" s="7" t="s">
        <v>1729</v>
      </c>
      <c r="E234" s="9">
        <v>3.73</v>
      </c>
      <c r="F234" s="7" t="s">
        <v>624</v>
      </c>
      <c r="G234" s="7" t="s">
        <v>625</v>
      </c>
      <c r="H234" s="7" t="s">
        <v>333</v>
      </c>
      <c r="I234" s="10">
        <v>39000.65</v>
      </c>
      <c r="J234" s="7" t="s">
        <v>561</v>
      </c>
      <c r="K234" s="7" t="s">
        <v>6</v>
      </c>
    </row>
    <row r="235" spans="1:11" ht="16.5" customHeight="1" x14ac:dyDescent="0.25">
      <c r="A235" s="7" t="s">
        <v>626</v>
      </c>
      <c r="B235" s="7" t="s">
        <v>23</v>
      </c>
      <c r="C235" s="8" t="s">
        <v>784</v>
      </c>
      <c r="D235" s="7" t="s">
        <v>1807</v>
      </c>
      <c r="E235" s="9">
        <v>4.3099999999999996</v>
      </c>
      <c r="F235" s="7" t="s">
        <v>576</v>
      </c>
      <c r="G235" s="7" t="s">
        <v>627</v>
      </c>
      <c r="H235" s="7" t="s">
        <v>628</v>
      </c>
      <c r="I235" s="10">
        <v>64263.86</v>
      </c>
      <c r="J235" s="7" t="s">
        <v>561</v>
      </c>
      <c r="K235" s="7" t="s">
        <v>6</v>
      </c>
    </row>
    <row r="236" spans="1:11" ht="16.5" customHeight="1" x14ac:dyDescent="0.25">
      <c r="A236" s="7" t="s">
        <v>629</v>
      </c>
      <c r="B236" s="7" t="s">
        <v>1528</v>
      </c>
      <c r="C236" s="8" t="s">
        <v>785</v>
      </c>
      <c r="D236" s="7" t="s">
        <v>1792</v>
      </c>
      <c r="E236" s="9">
        <v>3.7791999999999999</v>
      </c>
      <c r="F236" s="7" t="s">
        <v>28</v>
      </c>
      <c r="G236" s="7" t="s">
        <v>630</v>
      </c>
      <c r="H236" s="7" t="s">
        <v>30</v>
      </c>
      <c r="I236" s="10">
        <v>8901.26</v>
      </c>
      <c r="J236" s="7" t="s">
        <v>561</v>
      </c>
      <c r="K236" s="7" t="s">
        <v>6</v>
      </c>
    </row>
    <row r="237" spans="1:11" ht="16.5" customHeight="1" x14ac:dyDescent="0.25">
      <c r="A237" s="7" t="s">
        <v>629</v>
      </c>
      <c r="B237" s="7" t="s">
        <v>1528</v>
      </c>
      <c r="C237" s="8" t="s">
        <v>785</v>
      </c>
      <c r="D237" s="7" t="s">
        <v>1793</v>
      </c>
      <c r="E237" s="9">
        <v>3.7791999999999999</v>
      </c>
      <c r="F237" s="7" t="s">
        <v>28</v>
      </c>
      <c r="G237" s="7" t="s">
        <v>630</v>
      </c>
      <c r="H237" s="7" t="s">
        <v>30</v>
      </c>
      <c r="I237" s="10">
        <v>131103.09</v>
      </c>
      <c r="J237" s="7" t="s">
        <v>561</v>
      </c>
      <c r="K237" s="7" t="s">
        <v>6</v>
      </c>
    </row>
    <row r="238" spans="1:11" ht="16.5" customHeight="1" x14ac:dyDescent="0.25">
      <c r="A238" s="7" t="s">
        <v>631</v>
      </c>
      <c r="B238" s="7" t="s">
        <v>473</v>
      </c>
      <c r="C238" s="8" t="s">
        <v>786</v>
      </c>
      <c r="D238" s="7" t="s">
        <v>1576</v>
      </c>
      <c r="E238" s="9">
        <v>4.6974999999999998</v>
      </c>
      <c r="F238" s="7" t="s">
        <v>365</v>
      </c>
      <c r="G238" s="7" t="s">
        <v>632</v>
      </c>
      <c r="H238" s="7" t="s">
        <v>124</v>
      </c>
      <c r="I238" s="10">
        <v>34474.67</v>
      </c>
      <c r="J238" s="7" t="s">
        <v>561</v>
      </c>
      <c r="K238" s="7" t="s">
        <v>6</v>
      </c>
    </row>
    <row r="239" spans="1:11" ht="16.5" customHeight="1" x14ac:dyDescent="0.25">
      <c r="A239" s="7" t="s">
        <v>633</v>
      </c>
      <c r="B239" s="7" t="s">
        <v>473</v>
      </c>
      <c r="C239" s="8" t="s">
        <v>787</v>
      </c>
      <c r="D239" s="7" t="s">
        <v>1794</v>
      </c>
      <c r="E239" s="9">
        <v>3.7894999999999999</v>
      </c>
      <c r="F239" s="7" t="s">
        <v>339</v>
      </c>
      <c r="G239" s="7" t="s">
        <v>634</v>
      </c>
      <c r="H239" s="7" t="s">
        <v>635</v>
      </c>
      <c r="I239" s="10">
        <v>13606.04</v>
      </c>
      <c r="J239" s="7" t="s">
        <v>561</v>
      </c>
      <c r="K239" s="7" t="s">
        <v>6</v>
      </c>
    </row>
    <row r="240" spans="1:11" ht="16.5" customHeight="1" x14ac:dyDescent="0.25">
      <c r="A240" s="7" t="s">
        <v>636</v>
      </c>
      <c r="B240" s="7" t="s">
        <v>23</v>
      </c>
      <c r="C240" s="8" t="s">
        <v>788</v>
      </c>
      <c r="D240" s="7" t="s">
        <v>1685</v>
      </c>
      <c r="E240" s="9">
        <v>4.0720000000000001</v>
      </c>
      <c r="F240" s="7" t="s">
        <v>246</v>
      </c>
      <c r="G240" s="7" t="s">
        <v>637</v>
      </c>
      <c r="H240" s="7" t="s">
        <v>516</v>
      </c>
      <c r="I240" s="10">
        <v>18987.73</v>
      </c>
      <c r="J240" s="7" t="s">
        <v>561</v>
      </c>
      <c r="K240" s="7" t="s">
        <v>6</v>
      </c>
    </row>
    <row r="241" spans="1:11" ht="16.5" customHeight="1" x14ac:dyDescent="0.25">
      <c r="A241" s="7" t="s">
        <v>638</v>
      </c>
      <c r="B241" s="7" t="s">
        <v>954</v>
      </c>
      <c r="C241" s="8" t="s">
        <v>789</v>
      </c>
      <c r="D241" s="7" t="s">
        <v>1616</v>
      </c>
      <c r="E241" s="9">
        <v>4.0945</v>
      </c>
      <c r="F241" s="7" t="s">
        <v>639</v>
      </c>
      <c r="G241" s="7" t="s">
        <v>640</v>
      </c>
      <c r="H241" s="7" t="s">
        <v>641</v>
      </c>
      <c r="I241" s="10">
        <v>30536.78</v>
      </c>
      <c r="J241" s="7" t="s">
        <v>561</v>
      </c>
      <c r="K241" s="7" t="s">
        <v>6</v>
      </c>
    </row>
    <row r="242" spans="1:11" ht="16.5" customHeight="1" x14ac:dyDescent="0.25">
      <c r="A242" s="7" t="s">
        <v>642</v>
      </c>
      <c r="B242" s="7" t="s">
        <v>954</v>
      </c>
      <c r="C242" s="8" t="s">
        <v>790</v>
      </c>
      <c r="D242" s="7" t="s">
        <v>1808</v>
      </c>
      <c r="E242" s="9">
        <v>4.6685999999999996</v>
      </c>
      <c r="F242" s="7" t="s">
        <v>643</v>
      </c>
      <c r="G242" s="7" t="s">
        <v>644</v>
      </c>
      <c r="H242" s="7" t="s">
        <v>361</v>
      </c>
      <c r="I242" s="10">
        <v>33163.4</v>
      </c>
      <c r="J242" s="7" t="s">
        <v>561</v>
      </c>
      <c r="K242" s="7" t="s">
        <v>6</v>
      </c>
    </row>
    <row r="243" spans="1:11" ht="16.5" customHeight="1" x14ac:dyDescent="0.25">
      <c r="A243" s="7" t="s">
        <v>645</v>
      </c>
      <c r="B243" s="7" t="s">
        <v>23</v>
      </c>
      <c r="C243" s="8" t="s">
        <v>786</v>
      </c>
      <c r="D243" s="7" t="s">
        <v>1693</v>
      </c>
      <c r="E243" s="9">
        <v>4.0880000000000001</v>
      </c>
      <c r="F243" s="7" t="s">
        <v>646</v>
      </c>
      <c r="G243" s="7" t="s">
        <v>647</v>
      </c>
      <c r="H243" s="7" t="s">
        <v>9</v>
      </c>
      <c r="I243" s="10">
        <v>1103760</v>
      </c>
      <c r="J243" s="7" t="s">
        <v>561</v>
      </c>
      <c r="K243" s="7" t="s">
        <v>6</v>
      </c>
    </row>
    <row r="244" spans="1:11" ht="16.5" customHeight="1" x14ac:dyDescent="0.25">
      <c r="A244" s="7" t="s">
        <v>648</v>
      </c>
      <c r="B244" s="7" t="s">
        <v>23</v>
      </c>
      <c r="C244" s="8" t="s">
        <v>782</v>
      </c>
      <c r="D244" s="7" t="s">
        <v>1688</v>
      </c>
      <c r="E244" s="9">
        <v>4.62</v>
      </c>
      <c r="F244" s="7" t="s">
        <v>649</v>
      </c>
      <c r="G244" s="7" t="s">
        <v>650</v>
      </c>
      <c r="H244" s="7" t="s">
        <v>651</v>
      </c>
      <c r="I244" s="10">
        <v>63247.98</v>
      </c>
      <c r="J244" s="7" t="s">
        <v>561</v>
      </c>
      <c r="K244" s="7" t="s">
        <v>6</v>
      </c>
    </row>
    <row r="245" spans="1:11" ht="16.5" customHeight="1" x14ac:dyDescent="0.25">
      <c r="A245" s="7" t="s">
        <v>652</v>
      </c>
      <c r="B245" s="7" t="s">
        <v>57</v>
      </c>
      <c r="C245" s="8" t="s">
        <v>773</v>
      </c>
      <c r="D245" s="7" t="s">
        <v>1795</v>
      </c>
      <c r="E245" s="9">
        <v>3.8319999999999999</v>
      </c>
      <c r="F245" s="7" t="s">
        <v>574</v>
      </c>
      <c r="G245" s="7" t="s">
        <v>654</v>
      </c>
      <c r="H245" s="7" t="s">
        <v>576</v>
      </c>
      <c r="I245" s="10">
        <v>34614.910000000003</v>
      </c>
      <c r="J245" s="7" t="s">
        <v>561</v>
      </c>
      <c r="K245" s="7" t="s">
        <v>6</v>
      </c>
    </row>
    <row r="246" spans="1:11" ht="16.5" customHeight="1" x14ac:dyDescent="0.25">
      <c r="A246" s="7" t="s">
        <v>652</v>
      </c>
      <c r="B246" s="7" t="s">
        <v>57</v>
      </c>
      <c r="C246" s="8" t="s">
        <v>773</v>
      </c>
      <c r="D246" s="7" t="s">
        <v>1796</v>
      </c>
      <c r="E246" s="9">
        <v>3.8319999999999999</v>
      </c>
      <c r="F246" s="7" t="s">
        <v>574</v>
      </c>
      <c r="G246" s="7" t="s">
        <v>654</v>
      </c>
      <c r="H246" s="7" t="s">
        <v>576</v>
      </c>
      <c r="I246" s="10">
        <v>109767.02</v>
      </c>
      <c r="J246" s="7" t="s">
        <v>561</v>
      </c>
      <c r="K246" s="7" t="s">
        <v>6</v>
      </c>
    </row>
    <row r="247" spans="1:11" ht="16.5" customHeight="1" x14ac:dyDescent="0.25">
      <c r="A247" s="7" t="s">
        <v>656</v>
      </c>
      <c r="B247" s="7" t="s">
        <v>57</v>
      </c>
      <c r="C247" s="8" t="s">
        <v>791</v>
      </c>
      <c r="D247" s="7" t="s">
        <v>1809</v>
      </c>
      <c r="E247" s="9">
        <v>3.7662</v>
      </c>
      <c r="F247" s="7" t="s">
        <v>658</v>
      </c>
      <c r="G247" s="7" t="s">
        <v>659</v>
      </c>
      <c r="H247" s="7" t="s">
        <v>660</v>
      </c>
      <c r="I247" s="10">
        <v>382517.86</v>
      </c>
      <c r="J247" s="7" t="s">
        <v>561</v>
      </c>
      <c r="K247" s="7" t="s">
        <v>42</v>
      </c>
    </row>
    <row r="248" spans="1:11" ht="16.5" customHeight="1" x14ac:dyDescent="0.25">
      <c r="A248" s="7" t="s">
        <v>661</v>
      </c>
      <c r="B248" s="7" t="s">
        <v>554</v>
      </c>
      <c r="C248" s="8" t="s">
        <v>792</v>
      </c>
      <c r="D248" s="7" t="s">
        <v>1797</v>
      </c>
      <c r="E248" s="9">
        <v>3.9961000000000002</v>
      </c>
      <c r="F248" s="7" t="s">
        <v>230</v>
      </c>
      <c r="G248" s="7" t="s">
        <v>663</v>
      </c>
      <c r="H248" s="7" t="s">
        <v>232</v>
      </c>
      <c r="I248" s="10">
        <v>156142.60999999999</v>
      </c>
      <c r="J248" s="7" t="s">
        <v>561</v>
      </c>
      <c r="K248" s="7" t="s">
        <v>6</v>
      </c>
    </row>
    <row r="249" spans="1:11" ht="16.5" customHeight="1" x14ac:dyDescent="0.25">
      <c r="A249" s="7" t="s">
        <v>664</v>
      </c>
      <c r="B249" s="7" t="s">
        <v>473</v>
      </c>
      <c r="C249" s="8" t="s">
        <v>769</v>
      </c>
      <c r="D249" s="7" t="s">
        <v>1798</v>
      </c>
      <c r="E249" s="9">
        <v>3.8759999999999999</v>
      </c>
      <c r="F249" s="7" t="s">
        <v>83</v>
      </c>
      <c r="G249" s="7" t="s">
        <v>665</v>
      </c>
      <c r="H249" s="7" t="s">
        <v>591</v>
      </c>
      <c r="I249" s="10">
        <v>13248.16</v>
      </c>
      <c r="J249" s="7" t="s">
        <v>561</v>
      </c>
      <c r="K249" s="7" t="s">
        <v>6</v>
      </c>
    </row>
    <row r="250" spans="1:11" ht="16.5" customHeight="1" x14ac:dyDescent="0.25">
      <c r="A250" s="7" t="s">
        <v>666</v>
      </c>
      <c r="B250" s="7" t="s">
        <v>954</v>
      </c>
      <c r="C250" s="8" t="s">
        <v>793</v>
      </c>
      <c r="D250" s="7" t="s">
        <v>1617</v>
      </c>
      <c r="E250" s="9">
        <v>4.016</v>
      </c>
      <c r="F250" s="7" t="s">
        <v>232</v>
      </c>
      <c r="G250" s="7" t="s">
        <v>667</v>
      </c>
      <c r="H250" s="7" t="s">
        <v>505</v>
      </c>
      <c r="I250" s="10">
        <v>4765.82</v>
      </c>
      <c r="J250" s="7" t="s">
        <v>561</v>
      </c>
      <c r="K250" s="7" t="s">
        <v>6</v>
      </c>
    </row>
    <row r="251" spans="1:11" ht="16.5" customHeight="1" x14ac:dyDescent="0.25">
      <c r="A251" s="7" t="s">
        <v>668</v>
      </c>
      <c r="B251" s="7" t="s">
        <v>1541</v>
      </c>
      <c r="C251" s="7" t="s">
        <v>769</v>
      </c>
      <c r="D251" s="7" t="s">
        <v>1799</v>
      </c>
      <c r="E251" s="9">
        <v>3.8464999999999998</v>
      </c>
      <c r="F251" s="7" t="s">
        <v>490</v>
      </c>
      <c r="G251" s="7" t="s">
        <v>669</v>
      </c>
      <c r="H251" s="7" t="s">
        <v>40</v>
      </c>
      <c r="I251" s="10">
        <v>16316.85</v>
      </c>
      <c r="J251" s="7" t="s">
        <v>561</v>
      </c>
      <c r="K251" s="7" t="s">
        <v>42</v>
      </c>
    </row>
    <row r="252" spans="1:11" ht="16.5" customHeight="1" x14ac:dyDescent="0.25">
      <c r="A252" s="7" t="s">
        <v>668</v>
      </c>
      <c r="B252" s="7" t="s">
        <v>1541</v>
      </c>
      <c r="C252" s="7" t="s">
        <v>769</v>
      </c>
      <c r="D252" s="7" t="s">
        <v>1800</v>
      </c>
      <c r="E252" s="9">
        <v>4.04</v>
      </c>
      <c r="F252" s="7" t="s">
        <v>94</v>
      </c>
      <c r="G252" s="7" t="s">
        <v>670</v>
      </c>
      <c r="H252" s="7" t="s">
        <v>377</v>
      </c>
      <c r="I252" s="10">
        <v>93388.31</v>
      </c>
      <c r="J252" s="7" t="s">
        <v>561</v>
      </c>
      <c r="K252" s="7" t="s">
        <v>42</v>
      </c>
    </row>
    <row r="253" spans="1:11" ht="16.5" customHeight="1" x14ac:dyDescent="0.25">
      <c r="A253" s="7" t="s">
        <v>668</v>
      </c>
      <c r="B253" s="7" t="s">
        <v>1541</v>
      </c>
      <c r="C253" s="7" t="s">
        <v>769</v>
      </c>
      <c r="D253" s="7" t="s">
        <v>1540</v>
      </c>
      <c r="E253" s="9">
        <v>4.0410000000000004</v>
      </c>
      <c r="F253" s="7" t="s">
        <v>94</v>
      </c>
      <c r="G253" s="7" t="s">
        <v>670</v>
      </c>
      <c r="H253" s="7" t="s">
        <v>377</v>
      </c>
      <c r="I253" s="10">
        <v>547542.77</v>
      </c>
      <c r="J253" s="7" t="s">
        <v>561</v>
      </c>
      <c r="K253" s="7" t="s">
        <v>42</v>
      </c>
    </row>
    <row r="254" spans="1:11" ht="16.5" customHeight="1" x14ac:dyDescent="0.25">
      <c r="A254" s="7" t="s">
        <v>671</v>
      </c>
      <c r="B254" s="7" t="s">
        <v>473</v>
      </c>
      <c r="C254" s="8" t="s">
        <v>794</v>
      </c>
      <c r="D254" s="7" t="s">
        <v>1579</v>
      </c>
      <c r="E254" s="9">
        <v>4.2053000000000003</v>
      </c>
      <c r="F254" s="7" t="s">
        <v>672</v>
      </c>
      <c r="G254" s="7" t="s">
        <v>673</v>
      </c>
      <c r="H254" s="7" t="s">
        <v>381</v>
      </c>
      <c r="I254" s="10">
        <v>21190.5</v>
      </c>
      <c r="J254" s="7" t="s">
        <v>561</v>
      </c>
      <c r="K254" s="7" t="s">
        <v>6</v>
      </c>
    </row>
    <row r="255" spans="1:11" ht="16.5" customHeight="1" x14ac:dyDescent="0.25">
      <c r="A255" s="7" t="s">
        <v>674</v>
      </c>
      <c r="B255" s="7" t="s">
        <v>23</v>
      </c>
      <c r="C255" s="8" t="s">
        <v>782</v>
      </c>
      <c r="D255" s="7" t="s">
        <v>1689</v>
      </c>
      <c r="E255" s="9">
        <v>4.468</v>
      </c>
      <c r="F255" s="7" t="s">
        <v>641</v>
      </c>
      <c r="G255" s="7" t="s">
        <v>675</v>
      </c>
      <c r="H255" s="7" t="s">
        <v>193</v>
      </c>
      <c r="I255" s="10">
        <v>245740</v>
      </c>
      <c r="J255" s="7" t="s">
        <v>561</v>
      </c>
      <c r="K255" s="7" t="s">
        <v>6</v>
      </c>
    </row>
    <row r="256" spans="1:11" ht="16.5" customHeight="1" x14ac:dyDescent="0.25">
      <c r="A256" s="7" t="s">
        <v>676</v>
      </c>
      <c r="B256" s="7" t="s">
        <v>554</v>
      </c>
      <c r="C256" s="8" t="s">
        <v>795</v>
      </c>
      <c r="D256" s="7" t="s">
        <v>1801</v>
      </c>
      <c r="E256" s="9">
        <v>3.8730000000000002</v>
      </c>
      <c r="F256" s="7" t="s">
        <v>563</v>
      </c>
      <c r="G256" s="7" t="s">
        <v>678</v>
      </c>
      <c r="H256" s="7" t="s">
        <v>543</v>
      </c>
      <c r="I256" s="10">
        <v>201396</v>
      </c>
      <c r="J256" s="7" t="s">
        <v>561</v>
      </c>
      <c r="K256" s="7" t="s">
        <v>6</v>
      </c>
    </row>
    <row r="257" spans="1:11" ht="16.149999999999999" customHeight="1" x14ac:dyDescent="0.25">
      <c r="A257" s="7" t="s">
        <v>679</v>
      </c>
      <c r="B257" s="7" t="s">
        <v>473</v>
      </c>
      <c r="C257" s="8" t="s">
        <v>788</v>
      </c>
      <c r="D257" s="7" t="s">
        <v>1802</v>
      </c>
      <c r="E257" s="9">
        <v>3.72</v>
      </c>
      <c r="F257" s="7" t="s">
        <v>680</v>
      </c>
      <c r="G257" s="7" t="s">
        <v>681</v>
      </c>
      <c r="H257" s="7" t="s">
        <v>682</v>
      </c>
      <c r="I257" s="10">
        <v>216403.56</v>
      </c>
      <c r="J257" s="7" t="s">
        <v>561</v>
      </c>
      <c r="K257" s="7" t="s">
        <v>6</v>
      </c>
    </row>
    <row r="258" spans="1:11" ht="16.149999999999999" customHeight="1" x14ac:dyDescent="0.25">
      <c r="A258" s="7" t="s">
        <v>683</v>
      </c>
      <c r="B258" s="7" t="s">
        <v>473</v>
      </c>
      <c r="C258" s="8" t="s">
        <v>786</v>
      </c>
      <c r="D258" s="7" t="s">
        <v>1581</v>
      </c>
      <c r="E258" s="9">
        <v>3.8660000000000001</v>
      </c>
      <c r="F258" s="7" t="s">
        <v>183</v>
      </c>
      <c r="G258" s="7" t="s">
        <v>684</v>
      </c>
      <c r="H258" s="7" t="s">
        <v>560</v>
      </c>
      <c r="I258" s="10">
        <v>3043655.4</v>
      </c>
      <c r="J258" s="7" t="s">
        <v>561</v>
      </c>
      <c r="K258" s="7" t="s">
        <v>6</v>
      </c>
    </row>
    <row r="259" spans="1:11" ht="16.5" customHeight="1" x14ac:dyDescent="0.25">
      <c r="A259" s="7" t="s">
        <v>683</v>
      </c>
      <c r="B259" s="7" t="s">
        <v>473</v>
      </c>
      <c r="C259" s="8" t="s">
        <v>786</v>
      </c>
      <c r="D259" s="7" t="s">
        <v>1582</v>
      </c>
      <c r="E259" s="9">
        <v>3.8660000000000001</v>
      </c>
      <c r="F259" s="7" t="s">
        <v>183</v>
      </c>
      <c r="G259" s="7" t="s">
        <v>684</v>
      </c>
      <c r="H259" s="7" t="s">
        <v>560</v>
      </c>
      <c r="I259" s="10">
        <v>4774510</v>
      </c>
      <c r="J259" s="7" t="s">
        <v>561</v>
      </c>
      <c r="K259" s="7" t="s">
        <v>6</v>
      </c>
    </row>
    <row r="260" spans="1:11" ht="16.5" customHeight="1" x14ac:dyDescent="0.25">
      <c r="A260" s="7" t="s">
        <v>685</v>
      </c>
      <c r="B260" s="7" t="s">
        <v>23</v>
      </c>
      <c r="C260" s="8" t="s">
        <v>796</v>
      </c>
      <c r="D260" s="7" t="s">
        <v>1686</v>
      </c>
      <c r="E260" s="9">
        <v>4.1435000000000004</v>
      </c>
      <c r="F260" s="7" t="s">
        <v>238</v>
      </c>
      <c r="G260" s="7" t="s">
        <v>686</v>
      </c>
      <c r="H260" s="7" t="s">
        <v>240</v>
      </c>
      <c r="I260" s="10">
        <v>410206.5</v>
      </c>
      <c r="J260" s="7" t="s">
        <v>561</v>
      </c>
      <c r="K260" s="7" t="s">
        <v>6</v>
      </c>
    </row>
    <row r="261" spans="1:11" ht="16.5" customHeight="1" x14ac:dyDescent="0.25">
      <c r="A261" s="7" t="s">
        <v>687</v>
      </c>
      <c r="B261" s="7" t="s">
        <v>554</v>
      </c>
      <c r="C261" s="8" t="s">
        <v>797</v>
      </c>
      <c r="D261" s="7" t="s">
        <v>1810</v>
      </c>
      <c r="E261" s="9">
        <v>4.34</v>
      </c>
      <c r="F261" s="7" t="s">
        <v>309</v>
      </c>
      <c r="G261" s="7" t="s">
        <v>689</v>
      </c>
      <c r="H261" s="7" t="s">
        <v>81</v>
      </c>
      <c r="I261" s="10">
        <v>12737.9</v>
      </c>
      <c r="J261" s="7" t="s">
        <v>561</v>
      </c>
      <c r="K261" s="7" t="s">
        <v>42</v>
      </c>
    </row>
    <row r="262" spans="1:11" ht="16.5" customHeight="1" x14ac:dyDescent="0.25">
      <c r="A262" s="7" t="s">
        <v>690</v>
      </c>
      <c r="B262" s="7" t="s">
        <v>554</v>
      </c>
      <c r="C262" s="8" t="s">
        <v>798</v>
      </c>
      <c r="D262" s="7" t="s">
        <v>1803</v>
      </c>
      <c r="E262" s="9">
        <v>4.13</v>
      </c>
      <c r="F262" s="7" t="s">
        <v>651</v>
      </c>
      <c r="G262" s="7" t="s">
        <v>692</v>
      </c>
      <c r="H262" s="7" t="s">
        <v>693</v>
      </c>
      <c r="I262" s="10">
        <v>29200.95</v>
      </c>
      <c r="J262" s="7" t="s">
        <v>561</v>
      </c>
      <c r="K262" s="7" t="s">
        <v>6</v>
      </c>
    </row>
    <row r="263" spans="1:11" ht="16.5" customHeight="1" x14ac:dyDescent="0.25">
      <c r="A263" s="7" t="s">
        <v>694</v>
      </c>
      <c r="B263" s="7" t="s">
        <v>473</v>
      </c>
      <c r="C263" s="8" t="s">
        <v>799</v>
      </c>
      <c r="D263" s="7" t="s">
        <v>1583</v>
      </c>
      <c r="E263" s="9">
        <v>3.8029999999999999</v>
      </c>
      <c r="F263" s="7" t="s">
        <v>695</v>
      </c>
      <c r="G263" s="7" t="s">
        <v>696</v>
      </c>
      <c r="H263" s="7" t="s">
        <v>68</v>
      </c>
      <c r="I263" s="10">
        <v>1665802.41</v>
      </c>
      <c r="J263" s="7" t="s">
        <v>561</v>
      </c>
      <c r="K263" s="7" t="s">
        <v>6</v>
      </c>
    </row>
    <row r="264" spans="1:11" ht="16.5" customHeight="1" x14ac:dyDescent="0.25">
      <c r="A264" s="7" t="s">
        <v>697</v>
      </c>
      <c r="B264" s="7" t="s">
        <v>554</v>
      </c>
      <c r="C264" s="8" t="s">
        <v>774</v>
      </c>
      <c r="D264" s="7" t="s">
        <v>1804</v>
      </c>
      <c r="E264" s="9">
        <v>4.0785</v>
      </c>
      <c r="F264" s="7" t="s">
        <v>9</v>
      </c>
      <c r="G264" s="7" t="s">
        <v>699</v>
      </c>
      <c r="H264" s="7" t="s">
        <v>11</v>
      </c>
      <c r="I264" s="10">
        <v>4304.6099999999997</v>
      </c>
      <c r="J264" s="7" t="s">
        <v>561</v>
      </c>
      <c r="K264" s="7" t="s">
        <v>42</v>
      </c>
    </row>
    <row r="265" spans="1:11" ht="16.149999999999999" customHeight="1" x14ac:dyDescent="0.25">
      <c r="A265" s="7" t="s">
        <v>700</v>
      </c>
      <c r="B265" s="7" t="s">
        <v>23</v>
      </c>
      <c r="C265" s="8" t="s">
        <v>800</v>
      </c>
      <c r="D265" s="7" t="s">
        <v>1687</v>
      </c>
      <c r="E265" s="9">
        <v>4.1435000000000004</v>
      </c>
      <c r="F265" s="7" t="s">
        <v>238</v>
      </c>
      <c r="G265" s="7" t="s">
        <v>701</v>
      </c>
      <c r="H265" s="7" t="s">
        <v>240</v>
      </c>
      <c r="I265" s="10">
        <v>41435</v>
      </c>
      <c r="J265" s="7" t="s">
        <v>561</v>
      </c>
      <c r="K265" s="7" t="s">
        <v>6</v>
      </c>
    </row>
    <row r="266" spans="1:11" x14ac:dyDescent="0.2">
      <c r="A266" s="26" t="s">
        <v>827</v>
      </c>
      <c r="B266" s="132">
        <v>260</v>
      </c>
      <c r="C266" s="133"/>
      <c r="D266" s="134">
        <v>25034509.100000001</v>
      </c>
      <c r="E266" s="133"/>
      <c r="F266" s="133"/>
      <c r="G266" s="133"/>
      <c r="H266" s="133"/>
      <c r="I266" s="133"/>
      <c r="J266" s="133"/>
      <c r="K266" s="135"/>
    </row>
  </sheetData>
  <autoFilter ref="A2:K266" xr:uid="{F54B1BEA-C37A-4763-9FFB-04E4BFA6E675}"/>
  <mergeCells count="5">
    <mergeCell ref="B266:C266"/>
    <mergeCell ref="D266:K266"/>
    <mergeCell ref="A1:K1"/>
    <mergeCell ref="A202:K202"/>
    <mergeCell ref="A207:K20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985A-EDAB-42EB-B26B-A0BB626E2DD1}">
  <dimension ref="A1:R136"/>
  <sheetViews>
    <sheetView zoomScaleNormal="100" workbookViewId="0">
      <pane ySplit="1" topLeftCell="A122" activePane="bottomLeft" state="frozen"/>
      <selection pane="bottomLeft" activeCell="C149" sqref="C149"/>
    </sheetView>
  </sheetViews>
  <sheetFormatPr defaultRowHeight="12.75" x14ac:dyDescent="0.25"/>
  <cols>
    <col min="1" max="1" width="23" style="35" bestFit="1" customWidth="1"/>
    <col min="2" max="2" width="17.42578125" style="35" customWidth="1"/>
    <col min="3" max="3" width="36.5703125" style="35" bestFit="1" customWidth="1"/>
    <col min="4" max="4" width="22.5703125" style="35" bestFit="1" customWidth="1"/>
    <col min="5" max="5" width="21" style="35" bestFit="1" customWidth="1"/>
    <col min="6" max="6" width="15.5703125" style="35" bestFit="1" customWidth="1"/>
    <col min="7" max="7" width="13" style="35" bestFit="1" customWidth="1"/>
    <col min="8" max="8" width="18.5703125" style="35" bestFit="1" customWidth="1"/>
    <col min="9" max="9" width="10.5703125" style="35" bestFit="1" customWidth="1"/>
    <col min="10" max="10" width="14.140625" style="35" bestFit="1" customWidth="1"/>
    <col min="11" max="11" width="36.5703125" style="35" bestFit="1" customWidth="1"/>
    <col min="12" max="12" width="13.85546875" style="35" bestFit="1" customWidth="1"/>
    <col min="13" max="13" width="19.140625" style="35" bestFit="1" customWidth="1"/>
    <col min="14" max="14" width="15.5703125" style="35" customWidth="1"/>
    <col min="15" max="15" width="16.42578125" style="35" customWidth="1"/>
    <col min="16" max="16" width="14.5703125" style="35" bestFit="1" customWidth="1"/>
    <col min="17" max="17" width="20.28515625" style="46" bestFit="1" customWidth="1"/>
    <col min="18" max="18" width="13.7109375" style="35" customWidth="1"/>
    <col min="19" max="16384" width="9.140625" style="35"/>
  </cols>
  <sheetData>
    <row r="1" spans="1:17" s="29" customFormat="1" ht="25.5" x14ac:dyDescent="0.25">
      <c r="A1" s="28" t="s">
        <v>828</v>
      </c>
      <c r="B1" s="28" t="s">
        <v>708</v>
      </c>
      <c r="C1" s="28" t="s">
        <v>829</v>
      </c>
      <c r="D1" s="28" t="s">
        <v>830</v>
      </c>
      <c r="E1" s="28" t="s">
        <v>831</v>
      </c>
      <c r="F1" s="28" t="s">
        <v>832</v>
      </c>
      <c r="G1" s="28" t="s">
        <v>833</v>
      </c>
      <c r="H1" s="28" t="s">
        <v>834</v>
      </c>
      <c r="I1" s="28" t="s">
        <v>703</v>
      </c>
      <c r="J1" s="28" t="s">
        <v>835</v>
      </c>
      <c r="K1" s="28" t="s">
        <v>836</v>
      </c>
      <c r="L1" s="28" t="s">
        <v>837</v>
      </c>
      <c r="M1" s="28" t="s">
        <v>838</v>
      </c>
      <c r="N1" s="28" t="s">
        <v>839</v>
      </c>
      <c r="O1" s="28" t="s">
        <v>840</v>
      </c>
      <c r="P1" s="28" t="s">
        <v>841</v>
      </c>
      <c r="Q1" s="28" t="s">
        <v>842</v>
      </c>
    </row>
    <row r="2" spans="1:17" ht="25.5" x14ac:dyDescent="0.25">
      <c r="A2" s="30" t="s">
        <v>629</v>
      </c>
      <c r="B2" s="30" t="s">
        <v>843</v>
      </c>
      <c r="C2" s="30" t="s">
        <v>785</v>
      </c>
      <c r="D2" s="30" t="s">
        <v>814</v>
      </c>
      <c r="E2" s="30" t="s">
        <v>6</v>
      </c>
      <c r="F2" s="31">
        <v>43497</v>
      </c>
      <c r="G2" s="30" t="s">
        <v>844</v>
      </c>
      <c r="H2" s="32">
        <v>34690.699999999997</v>
      </c>
      <c r="I2" s="33">
        <v>3.7791999999999999</v>
      </c>
      <c r="J2" s="34">
        <v>131103.09</v>
      </c>
      <c r="K2" s="30" t="s">
        <v>845</v>
      </c>
      <c r="L2" s="31">
        <v>43516</v>
      </c>
      <c r="M2" s="31">
        <v>43644</v>
      </c>
      <c r="N2" s="31">
        <v>43649</v>
      </c>
      <c r="O2" s="30">
        <v>5</v>
      </c>
      <c r="P2" s="33">
        <v>71</v>
      </c>
      <c r="Q2" s="44" t="s">
        <v>846</v>
      </c>
    </row>
    <row r="3" spans="1:17" ht="25.5" x14ac:dyDescent="0.25">
      <c r="A3" s="30" t="s">
        <v>629</v>
      </c>
      <c r="B3" s="30" t="s">
        <v>843</v>
      </c>
      <c r="C3" s="30" t="s">
        <v>785</v>
      </c>
      <c r="D3" s="30" t="s">
        <v>814</v>
      </c>
      <c r="E3" s="30" t="s">
        <v>6</v>
      </c>
      <c r="F3" s="31">
        <v>43584</v>
      </c>
      <c r="G3" s="30" t="s">
        <v>844</v>
      </c>
      <c r="H3" s="32">
        <v>2355.33</v>
      </c>
      <c r="I3" s="33">
        <v>3.7791999999999999</v>
      </c>
      <c r="J3" s="34">
        <f>H3*I3</f>
        <v>8901.2631359999996</v>
      </c>
      <c r="K3" s="30" t="s">
        <v>845</v>
      </c>
      <c r="L3" s="31">
        <v>43516</v>
      </c>
      <c r="M3" s="31">
        <v>43603</v>
      </c>
      <c r="N3" s="31">
        <v>43609</v>
      </c>
      <c r="O3" s="30">
        <v>6</v>
      </c>
      <c r="P3" s="33">
        <v>0.8</v>
      </c>
      <c r="Q3" s="44" t="s">
        <v>846</v>
      </c>
    </row>
    <row r="4" spans="1:17" ht="25.5" x14ac:dyDescent="0.25">
      <c r="A4" s="30" t="s">
        <v>848</v>
      </c>
      <c r="B4" s="30" t="s">
        <v>849</v>
      </c>
      <c r="C4" s="30" t="s">
        <v>850</v>
      </c>
      <c r="D4" s="30" t="s">
        <v>851</v>
      </c>
      <c r="E4" s="30" t="s">
        <v>812</v>
      </c>
      <c r="F4" s="31">
        <v>43480</v>
      </c>
      <c r="G4" s="30" t="s">
        <v>844</v>
      </c>
      <c r="H4" s="32">
        <v>100.15</v>
      </c>
      <c r="I4" s="33">
        <v>4</v>
      </c>
      <c r="J4" s="34">
        <f>H4*I4</f>
        <v>400.6</v>
      </c>
      <c r="K4" s="30" t="s">
        <v>852</v>
      </c>
      <c r="L4" s="31">
        <v>43486</v>
      </c>
      <c r="M4" s="31">
        <v>43557</v>
      </c>
      <c r="N4" s="31">
        <v>43571</v>
      </c>
      <c r="O4" s="30">
        <v>14</v>
      </c>
      <c r="P4" s="36">
        <v>1100</v>
      </c>
      <c r="Q4" s="45" t="s">
        <v>853</v>
      </c>
    </row>
    <row r="5" spans="1:17" ht="25.5" x14ac:dyDescent="0.25">
      <c r="A5" s="30" t="s">
        <v>599</v>
      </c>
      <c r="B5" s="30" t="s">
        <v>854</v>
      </c>
      <c r="C5" s="30" t="s">
        <v>855</v>
      </c>
      <c r="D5" s="30" t="s">
        <v>814</v>
      </c>
      <c r="E5" s="30" t="s">
        <v>6</v>
      </c>
      <c r="F5" s="31">
        <v>43451</v>
      </c>
      <c r="G5" s="30" t="s">
        <v>844</v>
      </c>
      <c r="H5" s="32">
        <v>59725</v>
      </c>
      <c r="I5" s="33">
        <v>3.7757000000000001</v>
      </c>
      <c r="J5" s="34">
        <v>225503.68</v>
      </c>
      <c r="K5" s="30" t="s">
        <v>856</v>
      </c>
      <c r="L5" s="31">
        <v>43452</v>
      </c>
      <c r="M5" s="31">
        <v>43467</v>
      </c>
      <c r="N5" s="31">
        <v>43483</v>
      </c>
      <c r="O5" s="30">
        <v>16</v>
      </c>
      <c r="P5" s="36">
        <v>18000</v>
      </c>
      <c r="Q5" s="44" t="s">
        <v>846</v>
      </c>
    </row>
    <row r="6" spans="1:17" ht="25.5" x14ac:dyDescent="0.25">
      <c r="A6" s="30" t="s">
        <v>857</v>
      </c>
      <c r="B6" s="30" t="s">
        <v>495</v>
      </c>
      <c r="C6" s="30" t="s">
        <v>858</v>
      </c>
      <c r="D6" s="30" t="s">
        <v>851</v>
      </c>
      <c r="E6" s="30" t="s">
        <v>812</v>
      </c>
      <c r="F6" s="31">
        <v>43392</v>
      </c>
      <c r="G6" s="30" t="s">
        <v>844</v>
      </c>
      <c r="H6" s="32">
        <v>40</v>
      </c>
      <c r="I6" s="33">
        <v>4</v>
      </c>
      <c r="J6" s="34">
        <f t="shared" ref="J6:J18" si="0">H6*I6</f>
        <v>160</v>
      </c>
      <c r="K6" s="30" t="s">
        <v>859</v>
      </c>
      <c r="L6" s="31">
        <v>43397</v>
      </c>
      <c r="M6" s="31">
        <v>43405</v>
      </c>
      <c r="N6" s="31">
        <v>43479</v>
      </c>
      <c r="O6" s="30">
        <v>74</v>
      </c>
      <c r="P6" s="36">
        <v>1000</v>
      </c>
      <c r="Q6" s="45" t="s">
        <v>853</v>
      </c>
    </row>
    <row r="7" spans="1:17" ht="25.5" x14ac:dyDescent="0.25">
      <c r="A7" s="30" t="s">
        <v>860</v>
      </c>
      <c r="B7" s="30" t="s">
        <v>495</v>
      </c>
      <c r="C7" s="30" t="s">
        <v>861</v>
      </c>
      <c r="D7" s="30" t="s">
        <v>851</v>
      </c>
      <c r="E7" s="30" t="s">
        <v>812</v>
      </c>
      <c r="F7" s="31">
        <v>43482</v>
      </c>
      <c r="G7" s="30" t="s">
        <v>844</v>
      </c>
      <c r="H7" s="32">
        <v>29838.400000000001</v>
      </c>
      <c r="I7" s="33">
        <v>4</v>
      </c>
      <c r="J7" s="34">
        <f t="shared" si="0"/>
        <v>119353.60000000001</v>
      </c>
      <c r="K7" s="30" t="s">
        <v>1040</v>
      </c>
      <c r="L7" s="31">
        <v>43497</v>
      </c>
      <c r="M7" s="31">
        <v>43512</v>
      </c>
      <c r="N7" s="31">
        <v>43521</v>
      </c>
      <c r="O7" s="30">
        <v>9</v>
      </c>
      <c r="P7" s="36">
        <v>177000</v>
      </c>
      <c r="Q7" s="44" t="s">
        <v>846</v>
      </c>
    </row>
    <row r="8" spans="1:17" ht="25.5" x14ac:dyDescent="0.25">
      <c r="A8" s="30" t="s">
        <v>862</v>
      </c>
      <c r="B8" s="30" t="s">
        <v>495</v>
      </c>
      <c r="C8" s="30" t="s">
        <v>717</v>
      </c>
      <c r="D8" s="30" t="s">
        <v>851</v>
      </c>
      <c r="E8" s="30" t="s">
        <v>812</v>
      </c>
      <c r="F8" s="31">
        <v>43490</v>
      </c>
      <c r="G8" s="30" t="s">
        <v>844</v>
      </c>
      <c r="H8" s="32">
        <v>31378.75</v>
      </c>
      <c r="I8" s="33">
        <v>4</v>
      </c>
      <c r="J8" s="34">
        <f t="shared" si="0"/>
        <v>125515</v>
      </c>
      <c r="K8" s="30" t="s">
        <v>863</v>
      </c>
      <c r="L8" s="31">
        <v>43495</v>
      </c>
      <c r="M8" s="31">
        <v>43502</v>
      </c>
      <c r="N8" s="31">
        <v>43510</v>
      </c>
      <c r="O8" s="30">
        <v>8</v>
      </c>
      <c r="P8" s="36">
        <v>94000</v>
      </c>
      <c r="Q8" s="44" t="s">
        <v>846</v>
      </c>
    </row>
    <row r="9" spans="1:17" ht="25.5" x14ac:dyDescent="0.25">
      <c r="A9" s="30" t="s">
        <v>864</v>
      </c>
      <c r="B9" s="30" t="s">
        <v>495</v>
      </c>
      <c r="C9" s="30" t="s">
        <v>717</v>
      </c>
      <c r="D9" s="30" t="s">
        <v>851</v>
      </c>
      <c r="E9" s="30" t="s">
        <v>812</v>
      </c>
      <c r="F9" s="31">
        <v>43496</v>
      </c>
      <c r="G9" s="30" t="s">
        <v>844</v>
      </c>
      <c r="H9" s="32">
        <v>850</v>
      </c>
      <c r="I9" s="33">
        <v>4</v>
      </c>
      <c r="J9" s="34">
        <f t="shared" si="0"/>
        <v>3400</v>
      </c>
      <c r="K9" s="30" t="s">
        <v>863</v>
      </c>
      <c r="L9" s="31">
        <v>43497</v>
      </c>
      <c r="M9" s="31">
        <v>43503</v>
      </c>
      <c r="N9" s="31">
        <v>43509</v>
      </c>
      <c r="O9" s="30">
        <v>6</v>
      </c>
      <c r="P9" s="36">
        <v>25700</v>
      </c>
      <c r="Q9" s="45" t="s">
        <v>853</v>
      </c>
    </row>
    <row r="10" spans="1:17" ht="25.5" x14ac:dyDescent="0.25">
      <c r="A10" s="30" t="s">
        <v>865</v>
      </c>
      <c r="B10" s="30" t="s">
        <v>495</v>
      </c>
      <c r="C10" s="30" t="s">
        <v>717</v>
      </c>
      <c r="D10" s="30" t="s">
        <v>851</v>
      </c>
      <c r="E10" s="30" t="s">
        <v>812</v>
      </c>
      <c r="F10" s="31">
        <v>43502</v>
      </c>
      <c r="G10" s="30" t="s">
        <v>844</v>
      </c>
      <c r="H10" s="32">
        <v>3584.4</v>
      </c>
      <c r="I10" s="33">
        <v>4</v>
      </c>
      <c r="J10" s="34">
        <f t="shared" si="0"/>
        <v>14337.6</v>
      </c>
      <c r="K10" s="30" t="s">
        <v>866</v>
      </c>
      <c r="L10" s="31">
        <v>43508</v>
      </c>
      <c r="M10" s="31">
        <v>43512</v>
      </c>
      <c r="N10" s="31">
        <v>43521</v>
      </c>
      <c r="O10" s="30">
        <v>9</v>
      </c>
      <c r="P10" s="36">
        <v>4600</v>
      </c>
      <c r="Q10" s="44" t="s">
        <v>846</v>
      </c>
    </row>
    <row r="11" spans="1:17" ht="25.5" x14ac:dyDescent="0.25">
      <c r="A11" s="30" t="s">
        <v>867</v>
      </c>
      <c r="B11" s="30" t="s">
        <v>495</v>
      </c>
      <c r="C11" s="30" t="s">
        <v>868</v>
      </c>
      <c r="D11" s="30" t="s">
        <v>851</v>
      </c>
      <c r="E11" s="30" t="s">
        <v>812</v>
      </c>
      <c r="F11" s="31">
        <v>43523</v>
      </c>
      <c r="G11" s="30" t="s">
        <v>844</v>
      </c>
      <c r="H11" s="32">
        <v>30118.400000000001</v>
      </c>
      <c r="I11" s="33">
        <v>4</v>
      </c>
      <c r="J11" s="34">
        <f t="shared" si="0"/>
        <v>120473.60000000001</v>
      </c>
      <c r="K11" s="30" t="s">
        <v>863</v>
      </c>
      <c r="L11" s="31">
        <v>43542</v>
      </c>
      <c r="M11" s="31">
        <v>43546</v>
      </c>
      <c r="N11" s="31">
        <v>43565</v>
      </c>
      <c r="O11" s="30">
        <v>19</v>
      </c>
      <c r="P11" s="36">
        <v>29000</v>
      </c>
      <c r="Q11" s="44" t="s">
        <v>846</v>
      </c>
    </row>
    <row r="12" spans="1:17" ht="38.25" x14ac:dyDescent="0.25">
      <c r="A12" s="30" t="s">
        <v>870</v>
      </c>
      <c r="B12" s="30" t="s">
        <v>495</v>
      </c>
      <c r="C12" s="30" t="s">
        <v>717</v>
      </c>
      <c r="D12" s="30" t="s">
        <v>851</v>
      </c>
      <c r="E12" s="30" t="s">
        <v>812</v>
      </c>
      <c r="F12" s="31">
        <v>43524</v>
      </c>
      <c r="G12" s="30" t="s">
        <v>844</v>
      </c>
      <c r="H12" s="32">
        <v>6983.8</v>
      </c>
      <c r="I12" s="33">
        <v>4</v>
      </c>
      <c r="J12" s="34">
        <f t="shared" si="0"/>
        <v>27935.200000000001</v>
      </c>
      <c r="K12" s="30" t="s">
        <v>1041</v>
      </c>
      <c r="L12" s="31">
        <v>43535</v>
      </c>
      <c r="M12" s="31">
        <v>43541</v>
      </c>
      <c r="N12" s="31">
        <v>43546</v>
      </c>
      <c r="O12" s="30">
        <v>5</v>
      </c>
      <c r="P12" s="36">
        <v>7665</v>
      </c>
      <c r="Q12" s="44" t="s">
        <v>846</v>
      </c>
    </row>
    <row r="13" spans="1:17" ht="25.5" x14ac:dyDescent="0.25">
      <c r="A13" s="30" t="s">
        <v>871</v>
      </c>
      <c r="B13" s="30" t="s">
        <v>495</v>
      </c>
      <c r="C13" s="30" t="s">
        <v>717</v>
      </c>
      <c r="D13" s="30" t="s">
        <v>851</v>
      </c>
      <c r="E13" s="30" t="s">
        <v>812</v>
      </c>
      <c r="F13" s="31">
        <v>43550</v>
      </c>
      <c r="G13" s="30" t="s">
        <v>844</v>
      </c>
      <c r="H13" s="32">
        <v>743</v>
      </c>
      <c r="I13" s="33">
        <v>4</v>
      </c>
      <c r="J13" s="34">
        <f t="shared" si="0"/>
        <v>2972</v>
      </c>
      <c r="K13" s="30" t="s">
        <v>872</v>
      </c>
      <c r="L13" s="31">
        <v>43553</v>
      </c>
      <c r="M13" s="31">
        <v>43566</v>
      </c>
      <c r="N13" s="31">
        <v>43571</v>
      </c>
      <c r="O13" s="30">
        <v>5</v>
      </c>
      <c r="P13" s="36">
        <v>26000</v>
      </c>
      <c r="Q13" s="44" t="s">
        <v>846</v>
      </c>
    </row>
    <row r="14" spans="1:17" ht="38.25" x14ac:dyDescent="0.25">
      <c r="A14" s="30" t="s">
        <v>873</v>
      </c>
      <c r="B14" s="30" t="s">
        <v>495</v>
      </c>
      <c r="C14" s="30" t="s">
        <v>717</v>
      </c>
      <c r="D14" s="30" t="s">
        <v>851</v>
      </c>
      <c r="E14" s="30" t="s">
        <v>812</v>
      </c>
      <c r="F14" s="31">
        <v>43557</v>
      </c>
      <c r="G14" s="30" t="s">
        <v>844</v>
      </c>
      <c r="H14" s="32">
        <v>22749.66</v>
      </c>
      <c r="I14" s="33">
        <v>4</v>
      </c>
      <c r="J14" s="34">
        <f t="shared" si="0"/>
        <v>90998.64</v>
      </c>
      <c r="K14" s="30" t="s">
        <v>874</v>
      </c>
      <c r="L14" s="31">
        <v>43584</v>
      </c>
      <c r="M14" s="31">
        <v>43591</v>
      </c>
      <c r="N14" s="31">
        <v>43591</v>
      </c>
      <c r="O14" s="30">
        <v>0</v>
      </c>
      <c r="P14" s="36">
        <v>81000</v>
      </c>
      <c r="Q14" s="44" t="s">
        <v>846</v>
      </c>
    </row>
    <row r="15" spans="1:17" ht="25.5" x14ac:dyDescent="0.25">
      <c r="A15" s="30" t="s">
        <v>875</v>
      </c>
      <c r="B15" s="30" t="s">
        <v>495</v>
      </c>
      <c r="C15" s="30" t="s">
        <v>717</v>
      </c>
      <c r="D15" s="30" t="s">
        <v>851</v>
      </c>
      <c r="E15" s="30" t="s">
        <v>812</v>
      </c>
      <c r="F15" s="31">
        <v>43557</v>
      </c>
      <c r="G15" s="30" t="s">
        <v>844</v>
      </c>
      <c r="H15" s="32">
        <v>5103.2</v>
      </c>
      <c r="I15" s="33">
        <v>4</v>
      </c>
      <c r="J15" s="34">
        <f t="shared" si="0"/>
        <v>20412.8</v>
      </c>
      <c r="K15" s="30" t="s">
        <v>876</v>
      </c>
      <c r="L15" s="31">
        <v>43560</v>
      </c>
      <c r="M15" s="31">
        <v>43587</v>
      </c>
      <c r="N15" s="31">
        <v>43593</v>
      </c>
      <c r="O15" s="30">
        <v>6</v>
      </c>
      <c r="P15" s="36">
        <v>7700</v>
      </c>
      <c r="Q15" s="44" t="s">
        <v>846</v>
      </c>
    </row>
    <row r="16" spans="1:17" ht="25.5" x14ac:dyDescent="0.25">
      <c r="A16" s="30" t="s">
        <v>877</v>
      </c>
      <c r="B16" s="30" t="s">
        <v>495</v>
      </c>
      <c r="C16" s="30" t="s">
        <v>717</v>
      </c>
      <c r="D16" s="30" t="s">
        <v>851</v>
      </c>
      <c r="E16" s="30" t="s">
        <v>812</v>
      </c>
      <c r="F16" s="31">
        <v>43558</v>
      </c>
      <c r="G16" s="30" t="s">
        <v>844</v>
      </c>
      <c r="H16" s="32">
        <v>2458.44</v>
      </c>
      <c r="I16" s="33">
        <v>4</v>
      </c>
      <c r="J16" s="34">
        <f t="shared" si="0"/>
        <v>9833.76</v>
      </c>
      <c r="K16" s="30" t="s">
        <v>1042</v>
      </c>
      <c r="L16" s="31">
        <v>43565</v>
      </c>
      <c r="M16" s="31">
        <v>43572</v>
      </c>
      <c r="N16" s="31">
        <v>43581</v>
      </c>
      <c r="O16" s="30">
        <v>9</v>
      </c>
      <c r="P16" s="36">
        <v>19000</v>
      </c>
      <c r="Q16" s="44" t="s">
        <v>846</v>
      </c>
    </row>
    <row r="17" spans="1:17" ht="25.5" x14ac:dyDescent="0.25">
      <c r="A17" s="30" t="s">
        <v>878</v>
      </c>
      <c r="B17" s="30" t="s">
        <v>495</v>
      </c>
      <c r="C17" s="30" t="s">
        <v>879</v>
      </c>
      <c r="D17" s="30" t="s">
        <v>851</v>
      </c>
      <c r="E17" s="30" t="s">
        <v>812</v>
      </c>
      <c r="F17" s="31">
        <v>43570</v>
      </c>
      <c r="G17" s="30" t="s">
        <v>844</v>
      </c>
      <c r="H17" s="32">
        <v>3321.6</v>
      </c>
      <c r="I17" s="33">
        <v>4</v>
      </c>
      <c r="J17" s="34">
        <f t="shared" si="0"/>
        <v>13286.4</v>
      </c>
      <c r="K17" s="30" t="s">
        <v>1043</v>
      </c>
      <c r="L17" s="31">
        <v>43579</v>
      </c>
      <c r="M17" s="31">
        <v>43612</v>
      </c>
      <c r="N17" s="31">
        <v>43614</v>
      </c>
      <c r="O17" s="30">
        <v>2</v>
      </c>
      <c r="P17" s="36">
        <v>17700000</v>
      </c>
      <c r="Q17" s="44" t="s">
        <v>846</v>
      </c>
    </row>
    <row r="18" spans="1:17" ht="38.25" x14ac:dyDescent="0.25">
      <c r="A18" s="30" t="s">
        <v>880</v>
      </c>
      <c r="B18" s="30" t="s">
        <v>495</v>
      </c>
      <c r="C18" s="30" t="s">
        <v>881</v>
      </c>
      <c r="D18" s="30" t="s">
        <v>851</v>
      </c>
      <c r="E18" s="30" t="s">
        <v>812</v>
      </c>
      <c r="F18" s="31">
        <v>43571</v>
      </c>
      <c r="G18" s="30" t="s">
        <v>844</v>
      </c>
      <c r="H18" s="32">
        <v>1660</v>
      </c>
      <c r="I18" s="33">
        <v>4</v>
      </c>
      <c r="J18" s="34">
        <f t="shared" si="0"/>
        <v>6640</v>
      </c>
      <c r="K18" s="30" t="s">
        <v>1044</v>
      </c>
      <c r="L18" s="31">
        <v>43573</v>
      </c>
      <c r="M18" s="31">
        <v>43592</v>
      </c>
      <c r="N18" s="31">
        <v>43621</v>
      </c>
      <c r="O18" s="30">
        <v>29</v>
      </c>
      <c r="P18" s="36">
        <v>1000</v>
      </c>
      <c r="Q18" s="44" t="s">
        <v>846</v>
      </c>
    </row>
    <row r="19" spans="1:17" ht="25.5" x14ac:dyDescent="0.25">
      <c r="A19" s="30" t="s">
        <v>880</v>
      </c>
      <c r="B19" s="30" t="s">
        <v>495</v>
      </c>
      <c r="C19" s="30" t="s">
        <v>881</v>
      </c>
      <c r="D19" s="30" t="s">
        <v>851</v>
      </c>
      <c r="E19" s="30" t="s">
        <v>812</v>
      </c>
      <c r="F19" s="31">
        <v>43605</v>
      </c>
      <c r="G19" s="30" t="s">
        <v>844</v>
      </c>
      <c r="H19" s="32">
        <v>1650</v>
      </c>
      <c r="I19" s="33">
        <v>4</v>
      </c>
      <c r="J19" s="34">
        <v>1650</v>
      </c>
      <c r="K19" s="30" t="s">
        <v>847</v>
      </c>
      <c r="L19" s="31">
        <v>43573</v>
      </c>
      <c r="M19" s="31">
        <v>43612</v>
      </c>
      <c r="N19" s="31">
        <v>43616</v>
      </c>
      <c r="O19" s="30">
        <f>N19-M19</f>
        <v>4</v>
      </c>
      <c r="P19" s="30">
        <v>0.5</v>
      </c>
      <c r="Q19" s="44" t="s">
        <v>846</v>
      </c>
    </row>
    <row r="20" spans="1:17" ht="38.25" x14ac:dyDescent="0.25">
      <c r="A20" s="30" t="s">
        <v>882</v>
      </c>
      <c r="B20" s="30" t="s">
        <v>495</v>
      </c>
      <c r="C20" s="30" t="s">
        <v>717</v>
      </c>
      <c r="D20" s="30" t="s">
        <v>851</v>
      </c>
      <c r="E20" s="30" t="s">
        <v>812</v>
      </c>
      <c r="F20" s="31">
        <v>43571</v>
      </c>
      <c r="G20" s="30" t="s">
        <v>844</v>
      </c>
      <c r="H20" s="32">
        <v>5296.6</v>
      </c>
      <c r="I20" s="33">
        <v>4</v>
      </c>
      <c r="J20" s="34">
        <f>H20*I20</f>
        <v>21186.400000000001</v>
      </c>
      <c r="K20" s="30" t="s">
        <v>1045</v>
      </c>
      <c r="L20" s="31">
        <v>43572</v>
      </c>
      <c r="M20" s="31">
        <v>43579</v>
      </c>
      <c r="N20" s="31">
        <v>43588</v>
      </c>
      <c r="O20" s="30">
        <v>9</v>
      </c>
      <c r="P20" s="36">
        <v>8100</v>
      </c>
      <c r="Q20" s="44" t="s">
        <v>846</v>
      </c>
    </row>
    <row r="21" spans="1:17" ht="25.5" x14ac:dyDescent="0.25">
      <c r="A21" s="30" t="s">
        <v>883</v>
      </c>
      <c r="B21" s="30" t="s">
        <v>495</v>
      </c>
      <c r="C21" s="30" t="s">
        <v>717</v>
      </c>
      <c r="D21" s="30" t="s">
        <v>851</v>
      </c>
      <c r="E21" s="30" t="s">
        <v>812</v>
      </c>
      <c r="F21" s="31">
        <v>43605</v>
      </c>
      <c r="G21" s="30" t="s">
        <v>844</v>
      </c>
      <c r="H21" s="32">
        <v>3594.4</v>
      </c>
      <c r="I21" s="33">
        <v>4</v>
      </c>
      <c r="J21" s="34">
        <f t="shared" ref="J21:J36" si="1">H21*I21</f>
        <v>14377.6</v>
      </c>
      <c r="K21" s="30" t="s">
        <v>1046</v>
      </c>
      <c r="L21" s="31">
        <v>43608</v>
      </c>
      <c r="M21" s="31">
        <v>43616</v>
      </c>
      <c r="N21" s="31">
        <v>43634</v>
      </c>
      <c r="O21" s="30">
        <v>18</v>
      </c>
      <c r="P21" s="36">
        <v>5000</v>
      </c>
      <c r="Q21" s="44" t="s">
        <v>846</v>
      </c>
    </row>
    <row r="22" spans="1:17" ht="25.5" x14ac:dyDescent="0.25">
      <c r="A22" s="30" t="s">
        <v>884</v>
      </c>
      <c r="B22" s="30" t="s">
        <v>495</v>
      </c>
      <c r="C22" s="30" t="s">
        <v>717</v>
      </c>
      <c r="D22" s="30" t="s">
        <v>851</v>
      </c>
      <c r="E22" s="30" t="s">
        <v>812</v>
      </c>
      <c r="F22" s="31">
        <v>43605</v>
      </c>
      <c r="G22" s="30" t="s">
        <v>844</v>
      </c>
      <c r="H22" s="32">
        <v>84020.6</v>
      </c>
      <c r="I22" s="33">
        <v>4</v>
      </c>
      <c r="J22" s="34">
        <f t="shared" si="1"/>
        <v>336082.4</v>
      </c>
      <c r="K22" s="30" t="s">
        <v>863</v>
      </c>
      <c r="L22" s="31">
        <v>43609</v>
      </c>
      <c r="M22" s="31">
        <v>43616</v>
      </c>
      <c r="N22" s="31">
        <v>43627</v>
      </c>
      <c r="O22" s="30">
        <v>11</v>
      </c>
      <c r="P22" s="36">
        <v>22000</v>
      </c>
      <c r="Q22" s="44" t="s">
        <v>846</v>
      </c>
    </row>
    <row r="23" spans="1:17" ht="25.5" x14ac:dyDescent="0.25">
      <c r="A23" s="30" t="s">
        <v>885</v>
      </c>
      <c r="B23" s="30" t="s">
        <v>495</v>
      </c>
      <c r="C23" s="30" t="s">
        <v>717</v>
      </c>
      <c r="D23" s="30" t="s">
        <v>851</v>
      </c>
      <c r="E23" s="30" t="s">
        <v>812</v>
      </c>
      <c r="F23" s="31">
        <v>43626</v>
      </c>
      <c r="G23" s="30" t="s">
        <v>844</v>
      </c>
      <c r="H23" s="32">
        <v>195.6</v>
      </c>
      <c r="I23" s="33">
        <v>4</v>
      </c>
      <c r="J23" s="34">
        <f t="shared" si="1"/>
        <v>782.4</v>
      </c>
      <c r="K23" s="30" t="s">
        <v>863</v>
      </c>
      <c r="L23" s="31">
        <v>43641</v>
      </c>
      <c r="M23" s="31">
        <v>43661</v>
      </c>
      <c r="N23" s="31">
        <v>43665</v>
      </c>
      <c r="O23" s="30">
        <v>4</v>
      </c>
      <c r="P23" s="36">
        <v>9000</v>
      </c>
      <c r="Q23" s="44" t="s">
        <v>846</v>
      </c>
    </row>
    <row r="24" spans="1:17" ht="25.5" x14ac:dyDescent="0.25">
      <c r="A24" s="30" t="s">
        <v>886</v>
      </c>
      <c r="B24" s="30" t="s">
        <v>495</v>
      </c>
      <c r="C24" s="30" t="s">
        <v>868</v>
      </c>
      <c r="D24" s="30" t="s">
        <v>851</v>
      </c>
      <c r="E24" s="30" t="s">
        <v>812</v>
      </c>
      <c r="F24" s="31">
        <v>43642</v>
      </c>
      <c r="G24" s="30" t="s">
        <v>844</v>
      </c>
      <c r="H24" s="32">
        <v>31225.69</v>
      </c>
      <c r="I24" s="33">
        <v>4</v>
      </c>
      <c r="J24" s="34">
        <f t="shared" si="1"/>
        <v>124902.76</v>
      </c>
      <c r="K24" s="30" t="s">
        <v>887</v>
      </c>
      <c r="L24" s="31">
        <v>43648</v>
      </c>
      <c r="M24" s="31">
        <v>43653</v>
      </c>
      <c r="N24" s="31">
        <v>43656</v>
      </c>
      <c r="O24" s="30">
        <v>3</v>
      </c>
      <c r="P24" s="36">
        <v>20000</v>
      </c>
      <c r="Q24" s="44" t="s">
        <v>846</v>
      </c>
    </row>
    <row r="25" spans="1:17" ht="25.5" x14ac:dyDescent="0.25">
      <c r="A25" s="30" t="s">
        <v>888</v>
      </c>
      <c r="B25" s="30" t="s">
        <v>495</v>
      </c>
      <c r="C25" s="30" t="s">
        <v>717</v>
      </c>
      <c r="D25" s="30" t="s">
        <v>851</v>
      </c>
      <c r="E25" s="30" t="s">
        <v>812</v>
      </c>
      <c r="F25" s="31">
        <v>43650</v>
      </c>
      <c r="G25" s="30" t="s">
        <v>844</v>
      </c>
      <c r="H25" s="32">
        <v>584</v>
      </c>
      <c r="I25" s="33">
        <v>4</v>
      </c>
      <c r="J25" s="34">
        <f t="shared" si="1"/>
        <v>2336</v>
      </c>
      <c r="K25" s="30" t="s">
        <v>863</v>
      </c>
      <c r="L25" s="31">
        <v>43656</v>
      </c>
      <c r="M25" s="31">
        <v>43667</v>
      </c>
      <c r="N25" s="31">
        <v>43670</v>
      </c>
      <c r="O25" s="30">
        <v>3</v>
      </c>
      <c r="P25" s="36">
        <v>27000</v>
      </c>
      <c r="Q25" s="44" t="s">
        <v>846</v>
      </c>
    </row>
    <row r="26" spans="1:17" ht="25.5" x14ac:dyDescent="0.25">
      <c r="A26" s="30" t="s">
        <v>889</v>
      </c>
      <c r="B26" s="30" t="s">
        <v>495</v>
      </c>
      <c r="C26" s="30" t="s">
        <v>717</v>
      </c>
      <c r="D26" s="30" t="s">
        <v>851</v>
      </c>
      <c r="E26" s="30" t="s">
        <v>812</v>
      </c>
      <c r="F26" s="31">
        <v>43654</v>
      </c>
      <c r="G26" s="30" t="s">
        <v>844</v>
      </c>
      <c r="H26" s="32">
        <v>536.70000000000005</v>
      </c>
      <c r="I26" s="33">
        <v>4</v>
      </c>
      <c r="J26" s="34">
        <f t="shared" si="1"/>
        <v>2146.8000000000002</v>
      </c>
      <c r="K26" s="30" t="s">
        <v>890</v>
      </c>
      <c r="L26" s="31">
        <v>43665</v>
      </c>
      <c r="M26" s="31">
        <v>43691</v>
      </c>
      <c r="N26" s="31">
        <v>43692</v>
      </c>
      <c r="O26" s="30">
        <v>1</v>
      </c>
      <c r="P26" s="36">
        <v>2950</v>
      </c>
      <c r="Q26" s="44" t="s">
        <v>846</v>
      </c>
    </row>
    <row r="27" spans="1:17" ht="25.5" x14ac:dyDescent="0.25">
      <c r="A27" s="30" t="s">
        <v>891</v>
      </c>
      <c r="B27" s="30" t="s">
        <v>495</v>
      </c>
      <c r="C27" s="30" t="s">
        <v>717</v>
      </c>
      <c r="D27" s="30" t="s">
        <v>851</v>
      </c>
      <c r="E27" s="30" t="s">
        <v>812</v>
      </c>
      <c r="F27" s="31">
        <v>43657</v>
      </c>
      <c r="G27" s="30" t="s">
        <v>844</v>
      </c>
      <c r="H27" s="32">
        <v>39676.639999999999</v>
      </c>
      <c r="I27" s="33">
        <v>4</v>
      </c>
      <c r="J27" s="34">
        <f t="shared" si="1"/>
        <v>158706.56</v>
      </c>
      <c r="K27" s="30" t="s">
        <v>890</v>
      </c>
      <c r="L27" s="31">
        <v>43664</v>
      </c>
      <c r="M27" s="31">
        <v>43671</v>
      </c>
      <c r="N27" s="31">
        <v>43675</v>
      </c>
      <c r="O27" s="30">
        <v>4</v>
      </c>
      <c r="P27" s="36">
        <v>118400</v>
      </c>
      <c r="Q27" s="44" t="s">
        <v>846</v>
      </c>
    </row>
    <row r="28" spans="1:17" ht="38.25" x14ac:dyDescent="0.25">
      <c r="A28" s="30" t="s">
        <v>892</v>
      </c>
      <c r="B28" s="30" t="s">
        <v>495</v>
      </c>
      <c r="C28" s="30" t="s">
        <v>879</v>
      </c>
      <c r="D28" s="30" t="s">
        <v>851</v>
      </c>
      <c r="E28" s="30" t="s">
        <v>812</v>
      </c>
      <c r="F28" s="31">
        <v>43656</v>
      </c>
      <c r="G28" s="30" t="s">
        <v>844</v>
      </c>
      <c r="H28" s="32">
        <v>546</v>
      </c>
      <c r="I28" s="33">
        <v>4</v>
      </c>
      <c r="J28" s="34">
        <f t="shared" si="1"/>
        <v>2184</v>
      </c>
      <c r="K28" s="30" t="s">
        <v>1047</v>
      </c>
      <c r="L28" s="31">
        <v>43661</v>
      </c>
      <c r="M28" s="31">
        <v>43705</v>
      </c>
      <c r="N28" s="31">
        <v>43706</v>
      </c>
      <c r="O28" s="30">
        <v>1</v>
      </c>
      <c r="P28" s="36">
        <v>9500</v>
      </c>
      <c r="Q28" s="44" t="s">
        <v>846</v>
      </c>
    </row>
    <row r="29" spans="1:17" ht="25.5" x14ac:dyDescent="0.25">
      <c r="A29" s="30" t="s">
        <v>893</v>
      </c>
      <c r="B29" s="30" t="s">
        <v>495</v>
      </c>
      <c r="C29" s="30" t="s">
        <v>717</v>
      </c>
      <c r="D29" s="30" t="s">
        <v>851</v>
      </c>
      <c r="E29" s="30" t="s">
        <v>812</v>
      </c>
      <c r="F29" s="31">
        <v>43686</v>
      </c>
      <c r="G29" s="30" t="s">
        <v>844</v>
      </c>
      <c r="H29" s="32">
        <v>4061.2</v>
      </c>
      <c r="I29" s="33">
        <v>4</v>
      </c>
      <c r="J29" s="34">
        <f t="shared" si="1"/>
        <v>16244.8</v>
      </c>
      <c r="K29" s="30" t="s">
        <v>894</v>
      </c>
      <c r="L29" s="31">
        <v>43689</v>
      </c>
      <c r="M29" s="31">
        <v>43709</v>
      </c>
      <c r="N29" s="31">
        <v>43710</v>
      </c>
      <c r="O29" s="30">
        <v>1</v>
      </c>
      <c r="P29" s="36">
        <v>8200</v>
      </c>
      <c r="Q29" s="44" t="s">
        <v>846</v>
      </c>
    </row>
    <row r="30" spans="1:17" ht="38.25" x14ac:dyDescent="0.25">
      <c r="A30" s="30" t="s">
        <v>895</v>
      </c>
      <c r="B30" s="30" t="s">
        <v>495</v>
      </c>
      <c r="C30" s="30" t="s">
        <v>896</v>
      </c>
      <c r="D30" s="30" t="s">
        <v>851</v>
      </c>
      <c r="E30" s="30" t="s">
        <v>812</v>
      </c>
      <c r="F30" s="31">
        <v>43717</v>
      </c>
      <c r="G30" s="30" t="s">
        <v>844</v>
      </c>
      <c r="H30" s="32">
        <v>5960</v>
      </c>
      <c r="I30" s="33">
        <v>4</v>
      </c>
      <c r="J30" s="34">
        <f t="shared" si="1"/>
        <v>23840</v>
      </c>
      <c r="K30" s="30" t="s">
        <v>1048</v>
      </c>
      <c r="L30" s="31">
        <v>43767</v>
      </c>
      <c r="M30" s="31">
        <v>43780</v>
      </c>
      <c r="N30" s="31">
        <v>43781</v>
      </c>
      <c r="O30" s="30">
        <v>1</v>
      </c>
      <c r="P30" s="36">
        <v>24100</v>
      </c>
      <c r="Q30" s="44" t="s">
        <v>846</v>
      </c>
    </row>
    <row r="31" spans="1:17" ht="25.5" x14ac:dyDescent="0.25">
      <c r="A31" s="30" t="s">
        <v>897</v>
      </c>
      <c r="B31" s="30" t="s">
        <v>495</v>
      </c>
      <c r="C31" s="30" t="s">
        <v>717</v>
      </c>
      <c r="D31" s="30" t="s">
        <v>851</v>
      </c>
      <c r="E31" s="30" t="s">
        <v>812</v>
      </c>
      <c r="F31" s="31">
        <v>43726</v>
      </c>
      <c r="G31" s="30" t="s">
        <v>844</v>
      </c>
      <c r="H31" s="32">
        <v>20712.2</v>
      </c>
      <c r="I31" s="33">
        <v>4</v>
      </c>
      <c r="J31" s="34">
        <f t="shared" si="1"/>
        <v>82848.800000000003</v>
      </c>
      <c r="K31" s="30" t="s">
        <v>863</v>
      </c>
      <c r="L31" s="31">
        <v>43739</v>
      </c>
      <c r="M31" s="31">
        <v>43751</v>
      </c>
      <c r="N31" s="31">
        <v>43753</v>
      </c>
      <c r="O31" s="30">
        <v>2</v>
      </c>
      <c r="P31" s="36">
        <v>81400</v>
      </c>
      <c r="Q31" s="44" t="s">
        <v>846</v>
      </c>
    </row>
    <row r="32" spans="1:17" ht="25.5" x14ac:dyDescent="0.25">
      <c r="A32" s="30" t="s">
        <v>898</v>
      </c>
      <c r="B32" s="30" t="s">
        <v>495</v>
      </c>
      <c r="C32" s="30" t="s">
        <v>717</v>
      </c>
      <c r="D32" s="30" t="s">
        <v>851</v>
      </c>
      <c r="E32" s="30" t="s">
        <v>812</v>
      </c>
      <c r="F32" s="31">
        <v>43731</v>
      </c>
      <c r="G32" s="30" t="s">
        <v>844</v>
      </c>
      <c r="H32" s="32">
        <v>571.70000000000005</v>
      </c>
      <c r="I32" s="33">
        <v>4</v>
      </c>
      <c r="J32" s="34">
        <f t="shared" si="1"/>
        <v>2286.8000000000002</v>
      </c>
      <c r="K32" s="30" t="s">
        <v>899</v>
      </c>
      <c r="L32" s="31">
        <v>43752</v>
      </c>
      <c r="M32" s="31">
        <v>43759</v>
      </c>
      <c r="N32" s="31">
        <v>43760</v>
      </c>
      <c r="O32" s="30">
        <v>1</v>
      </c>
      <c r="P32" s="36">
        <v>3000</v>
      </c>
      <c r="Q32" s="44" t="s">
        <v>846</v>
      </c>
    </row>
    <row r="33" spans="1:17" ht="25.5" x14ac:dyDescent="0.25">
      <c r="A33" s="30" t="s">
        <v>900</v>
      </c>
      <c r="B33" s="30" t="s">
        <v>495</v>
      </c>
      <c r="C33" s="30" t="s">
        <v>881</v>
      </c>
      <c r="D33" s="30" t="s">
        <v>851</v>
      </c>
      <c r="E33" s="30" t="s">
        <v>812</v>
      </c>
      <c r="F33" s="31">
        <v>43760</v>
      </c>
      <c r="G33" s="30" t="s">
        <v>844</v>
      </c>
      <c r="H33" s="32">
        <v>2320</v>
      </c>
      <c r="I33" s="33">
        <v>4</v>
      </c>
      <c r="J33" s="34">
        <f t="shared" si="1"/>
        <v>9280</v>
      </c>
      <c r="K33" s="30" t="s">
        <v>901</v>
      </c>
      <c r="L33" s="31">
        <v>43780</v>
      </c>
      <c r="M33" s="31">
        <v>43787</v>
      </c>
      <c r="N33" s="31">
        <v>43788</v>
      </c>
      <c r="O33" s="30">
        <v>1</v>
      </c>
      <c r="P33" s="36">
        <v>17000</v>
      </c>
      <c r="Q33" s="44" t="s">
        <v>846</v>
      </c>
    </row>
    <row r="34" spans="1:17" ht="25.5" x14ac:dyDescent="0.25">
      <c r="A34" s="30" t="s">
        <v>902</v>
      </c>
      <c r="B34" s="30" t="s">
        <v>495</v>
      </c>
      <c r="C34" s="30" t="s">
        <v>717</v>
      </c>
      <c r="D34" s="30" t="s">
        <v>851</v>
      </c>
      <c r="E34" s="30" t="s">
        <v>812</v>
      </c>
      <c r="F34" s="31">
        <v>43761</v>
      </c>
      <c r="G34" s="30" t="s">
        <v>844</v>
      </c>
      <c r="H34" s="32">
        <v>2337</v>
      </c>
      <c r="I34" s="33">
        <v>4</v>
      </c>
      <c r="J34" s="34">
        <f t="shared" si="1"/>
        <v>9348</v>
      </c>
      <c r="K34" s="30" t="s">
        <v>903</v>
      </c>
      <c r="L34" s="31">
        <v>43780</v>
      </c>
      <c r="M34" s="31">
        <v>43789</v>
      </c>
      <c r="N34" s="31">
        <v>43791</v>
      </c>
      <c r="O34" s="30">
        <v>2</v>
      </c>
      <c r="P34" s="36">
        <v>7000</v>
      </c>
      <c r="Q34" s="44" t="s">
        <v>846</v>
      </c>
    </row>
    <row r="35" spans="1:17" ht="25.5" x14ac:dyDescent="0.25">
      <c r="A35" s="30" t="s">
        <v>904</v>
      </c>
      <c r="B35" s="30" t="s">
        <v>495</v>
      </c>
      <c r="C35" s="30" t="s">
        <v>717</v>
      </c>
      <c r="D35" s="30" t="s">
        <v>851</v>
      </c>
      <c r="E35" s="30" t="s">
        <v>812</v>
      </c>
      <c r="F35" s="31">
        <v>43770</v>
      </c>
      <c r="G35" s="30" t="s">
        <v>844</v>
      </c>
      <c r="H35" s="32">
        <v>571.70000000000005</v>
      </c>
      <c r="I35" s="33">
        <v>4</v>
      </c>
      <c r="J35" s="34">
        <f t="shared" si="1"/>
        <v>2286.8000000000002</v>
      </c>
      <c r="K35" s="30" t="s">
        <v>890</v>
      </c>
      <c r="L35" s="31">
        <v>43791</v>
      </c>
      <c r="M35" s="31">
        <v>43796</v>
      </c>
      <c r="N35" s="31">
        <v>43796</v>
      </c>
      <c r="O35" s="30">
        <v>0</v>
      </c>
      <c r="P35" s="36">
        <v>3000</v>
      </c>
      <c r="Q35" s="44" t="s">
        <v>846</v>
      </c>
    </row>
    <row r="36" spans="1:17" ht="38.25" x14ac:dyDescent="0.25">
      <c r="A36" s="30" t="s">
        <v>905</v>
      </c>
      <c r="B36" s="30" t="s">
        <v>495</v>
      </c>
      <c r="C36" s="30" t="s">
        <v>717</v>
      </c>
      <c r="D36" s="30" t="s">
        <v>851</v>
      </c>
      <c r="E36" s="30" t="s">
        <v>812</v>
      </c>
      <c r="F36" s="31">
        <v>43802</v>
      </c>
      <c r="G36" s="30" t="s">
        <v>844</v>
      </c>
      <c r="H36" s="32">
        <v>4698.12</v>
      </c>
      <c r="I36" s="33">
        <v>4</v>
      </c>
      <c r="J36" s="34">
        <f t="shared" si="1"/>
        <v>18792.48</v>
      </c>
      <c r="K36" s="30" t="s">
        <v>1049</v>
      </c>
      <c r="L36" s="31">
        <v>43811</v>
      </c>
      <c r="M36" s="31">
        <v>43822</v>
      </c>
      <c r="N36" s="31">
        <v>43825</v>
      </c>
      <c r="O36" s="30">
        <v>3</v>
      </c>
      <c r="P36" s="36">
        <v>8000</v>
      </c>
      <c r="Q36" s="44" t="s">
        <v>846</v>
      </c>
    </row>
    <row r="37" spans="1:17" ht="25.5" x14ac:dyDescent="0.25">
      <c r="A37" s="30" t="s">
        <v>593</v>
      </c>
      <c r="B37" s="30" t="s">
        <v>554</v>
      </c>
      <c r="C37" s="30" t="s">
        <v>776</v>
      </c>
      <c r="D37" s="30" t="s">
        <v>814</v>
      </c>
      <c r="E37" s="30" t="s">
        <v>42</v>
      </c>
      <c r="F37" s="31">
        <v>43493</v>
      </c>
      <c r="G37" s="30" t="s">
        <v>844</v>
      </c>
      <c r="H37" s="32">
        <v>2801.18</v>
      </c>
      <c r="I37" s="33">
        <v>3.9512999999999998</v>
      </c>
      <c r="J37" s="34">
        <v>11068.3</v>
      </c>
      <c r="K37" s="30" t="s">
        <v>906</v>
      </c>
      <c r="L37" s="31">
        <v>43500</v>
      </c>
      <c r="M37" s="31">
        <v>43579</v>
      </c>
      <c r="N37" s="31">
        <v>43580</v>
      </c>
      <c r="O37" s="30">
        <v>1</v>
      </c>
      <c r="P37" s="36">
        <v>5000</v>
      </c>
      <c r="Q37" s="44" t="s">
        <v>846</v>
      </c>
    </row>
    <row r="38" spans="1:17" ht="25.5" x14ac:dyDescent="0.25">
      <c r="A38" s="30" t="s">
        <v>687</v>
      </c>
      <c r="B38" s="30" t="s">
        <v>554</v>
      </c>
      <c r="C38" s="30" t="s">
        <v>797</v>
      </c>
      <c r="D38" s="30" t="s">
        <v>814</v>
      </c>
      <c r="E38" s="30" t="s">
        <v>42</v>
      </c>
      <c r="F38" s="31">
        <v>43488</v>
      </c>
      <c r="G38" s="30" t="s">
        <v>844</v>
      </c>
      <c r="H38" s="32">
        <v>2935</v>
      </c>
      <c r="I38" s="33">
        <v>4.34</v>
      </c>
      <c r="J38" s="34">
        <v>12737.9</v>
      </c>
      <c r="K38" s="30" t="s">
        <v>1050</v>
      </c>
      <c r="L38" s="31">
        <v>43489</v>
      </c>
      <c r="M38" s="31">
        <v>43543</v>
      </c>
      <c r="N38" s="31">
        <v>43552</v>
      </c>
      <c r="O38" s="30">
        <v>9</v>
      </c>
      <c r="P38" s="36">
        <v>1000</v>
      </c>
      <c r="Q38" s="44" t="s">
        <v>846</v>
      </c>
    </row>
    <row r="39" spans="1:17" ht="38.25" x14ac:dyDescent="0.25">
      <c r="A39" s="30" t="s">
        <v>553</v>
      </c>
      <c r="B39" s="30" t="s">
        <v>554</v>
      </c>
      <c r="C39" s="30" t="s">
        <v>767</v>
      </c>
      <c r="D39" s="30" t="s">
        <v>550</v>
      </c>
      <c r="E39" s="30" t="s">
        <v>6</v>
      </c>
      <c r="F39" s="31">
        <v>43476</v>
      </c>
      <c r="G39" s="30" t="s">
        <v>844</v>
      </c>
      <c r="H39" s="32">
        <v>8876.9599999999991</v>
      </c>
      <c r="I39" s="33">
        <v>4.343</v>
      </c>
      <c r="J39" s="34">
        <v>38552.639999999999</v>
      </c>
      <c r="K39" s="30" t="s">
        <v>1051</v>
      </c>
      <c r="L39" s="31">
        <v>43487</v>
      </c>
      <c r="M39" s="31">
        <v>43523</v>
      </c>
      <c r="N39" s="31">
        <v>43544</v>
      </c>
      <c r="O39" s="30">
        <v>21</v>
      </c>
      <c r="P39" s="36">
        <v>3800</v>
      </c>
      <c r="Q39" s="44" t="s">
        <v>846</v>
      </c>
    </row>
    <row r="40" spans="1:17" ht="25.5" x14ac:dyDescent="0.25">
      <c r="A40" s="30" t="s">
        <v>586</v>
      </c>
      <c r="B40" s="30" t="s">
        <v>554</v>
      </c>
      <c r="C40" s="30" t="s">
        <v>774</v>
      </c>
      <c r="D40" s="30" t="s">
        <v>814</v>
      </c>
      <c r="E40" s="30" t="s">
        <v>42</v>
      </c>
      <c r="F40" s="31">
        <v>43483</v>
      </c>
      <c r="G40" s="30" t="s">
        <v>844</v>
      </c>
      <c r="H40" s="32">
        <v>1630.76</v>
      </c>
      <c r="I40" s="33">
        <v>3.8260000000000001</v>
      </c>
      <c r="J40" s="34">
        <v>6239.29</v>
      </c>
      <c r="K40" s="30" t="s">
        <v>1052</v>
      </c>
      <c r="L40" s="31">
        <v>43487</v>
      </c>
      <c r="M40" s="31">
        <v>43519</v>
      </c>
      <c r="N40" s="31">
        <v>43522</v>
      </c>
      <c r="O40" s="30">
        <v>3</v>
      </c>
      <c r="P40" s="36">
        <v>1000</v>
      </c>
      <c r="Q40" s="44" t="s">
        <v>846</v>
      </c>
    </row>
    <row r="41" spans="1:17" ht="25.5" x14ac:dyDescent="0.25">
      <c r="A41" s="30" t="s">
        <v>676</v>
      </c>
      <c r="B41" s="30" t="s">
        <v>554</v>
      </c>
      <c r="C41" s="30" t="s">
        <v>795</v>
      </c>
      <c r="D41" s="30" t="s">
        <v>814</v>
      </c>
      <c r="E41" s="30" t="s">
        <v>6</v>
      </c>
      <c r="F41" s="31">
        <v>43494</v>
      </c>
      <c r="G41" s="30" t="s">
        <v>844</v>
      </c>
      <c r="H41" s="32">
        <v>52000</v>
      </c>
      <c r="I41" s="33">
        <v>3.8730000000000002</v>
      </c>
      <c r="J41" s="34">
        <v>201396</v>
      </c>
      <c r="K41" s="30" t="s">
        <v>907</v>
      </c>
      <c r="L41" s="31">
        <v>43508</v>
      </c>
      <c r="M41" s="31">
        <v>43603</v>
      </c>
      <c r="N41" s="31">
        <v>43607</v>
      </c>
      <c r="O41" s="30">
        <v>4</v>
      </c>
      <c r="P41" s="36">
        <v>152000</v>
      </c>
      <c r="Q41" s="44" t="s">
        <v>846</v>
      </c>
    </row>
    <row r="42" spans="1:17" ht="25.5" x14ac:dyDescent="0.25">
      <c r="A42" s="30" t="s">
        <v>908</v>
      </c>
      <c r="B42" s="30" t="s">
        <v>554</v>
      </c>
      <c r="C42" s="30" t="s">
        <v>909</v>
      </c>
      <c r="D42" s="30" t="s">
        <v>851</v>
      </c>
      <c r="E42" s="30" t="s">
        <v>812</v>
      </c>
      <c r="F42" s="31">
        <v>43496</v>
      </c>
      <c r="G42" s="30" t="s">
        <v>844</v>
      </c>
      <c r="H42" s="32">
        <v>386</v>
      </c>
      <c r="I42" s="33">
        <v>4</v>
      </c>
      <c r="J42" s="34">
        <f t="shared" ref="J42:J51" si="2">H42*I42</f>
        <v>1544</v>
      </c>
      <c r="K42" s="30" t="s">
        <v>910</v>
      </c>
      <c r="L42" s="31">
        <v>43501</v>
      </c>
      <c r="M42" s="31">
        <v>43586</v>
      </c>
      <c r="N42" s="31">
        <v>43588</v>
      </c>
      <c r="O42" s="30">
        <v>2</v>
      </c>
      <c r="P42" s="36">
        <v>23000</v>
      </c>
      <c r="Q42" s="44" t="s">
        <v>846</v>
      </c>
    </row>
    <row r="43" spans="1:17" ht="25.5" x14ac:dyDescent="0.25">
      <c r="A43" s="30" t="s">
        <v>911</v>
      </c>
      <c r="B43" s="30" t="s">
        <v>554</v>
      </c>
      <c r="C43" s="30" t="s">
        <v>912</v>
      </c>
      <c r="D43" s="30" t="s">
        <v>851</v>
      </c>
      <c r="E43" s="30" t="s">
        <v>812</v>
      </c>
      <c r="F43" s="31">
        <v>43552</v>
      </c>
      <c r="G43" s="30" t="s">
        <v>844</v>
      </c>
      <c r="H43" s="32">
        <v>100</v>
      </c>
      <c r="I43" s="33">
        <v>4</v>
      </c>
      <c r="J43" s="34">
        <f t="shared" si="2"/>
        <v>400</v>
      </c>
      <c r="K43" s="30" t="s">
        <v>872</v>
      </c>
      <c r="L43" s="31">
        <v>43557</v>
      </c>
      <c r="M43" s="31">
        <v>43633</v>
      </c>
      <c r="N43" s="31">
        <v>43637</v>
      </c>
      <c r="O43" s="30">
        <v>4</v>
      </c>
      <c r="P43" s="36">
        <v>40000</v>
      </c>
      <c r="Q43" s="44" t="s">
        <v>846</v>
      </c>
    </row>
    <row r="44" spans="1:17" ht="25.5" x14ac:dyDescent="0.25">
      <c r="A44" s="30" t="s">
        <v>913</v>
      </c>
      <c r="B44" s="30" t="s">
        <v>554</v>
      </c>
      <c r="C44" s="30" t="s">
        <v>914</v>
      </c>
      <c r="D44" s="30" t="s">
        <v>851</v>
      </c>
      <c r="E44" s="30" t="s">
        <v>812</v>
      </c>
      <c r="F44" s="31">
        <v>43524</v>
      </c>
      <c r="G44" s="30" t="s">
        <v>844</v>
      </c>
      <c r="H44" s="32">
        <v>6137.8</v>
      </c>
      <c r="I44" s="33">
        <v>4</v>
      </c>
      <c r="J44" s="34">
        <f t="shared" si="2"/>
        <v>24551.200000000001</v>
      </c>
      <c r="K44" s="30" t="s">
        <v>863</v>
      </c>
      <c r="L44" s="31">
        <v>43545</v>
      </c>
      <c r="M44" s="31">
        <v>43564</v>
      </c>
      <c r="N44" s="31">
        <v>43564</v>
      </c>
      <c r="O44" s="30">
        <v>0</v>
      </c>
      <c r="P44" s="36">
        <v>18000</v>
      </c>
      <c r="Q44" s="44" t="s">
        <v>846</v>
      </c>
    </row>
    <row r="45" spans="1:17" ht="25.5" x14ac:dyDescent="0.25">
      <c r="A45" s="30" t="s">
        <v>915</v>
      </c>
      <c r="B45" s="30" t="s">
        <v>554</v>
      </c>
      <c r="C45" s="30" t="s">
        <v>914</v>
      </c>
      <c r="D45" s="30" t="s">
        <v>851</v>
      </c>
      <c r="E45" s="30" t="s">
        <v>812</v>
      </c>
      <c r="F45" s="31">
        <v>43524</v>
      </c>
      <c r="G45" s="30" t="s">
        <v>844</v>
      </c>
      <c r="H45" s="32">
        <v>2795</v>
      </c>
      <c r="I45" s="33">
        <v>4</v>
      </c>
      <c r="J45" s="34">
        <f t="shared" si="2"/>
        <v>11180</v>
      </c>
      <c r="K45" s="30" t="s">
        <v>863</v>
      </c>
      <c r="L45" s="31">
        <v>43536</v>
      </c>
      <c r="M45" s="31">
        <v>43562</v>
      </c>
      <c r="N45" s="31">
        <v>43565</v>
      </c>
      <c r="O45" s="30">
        <v>3</v>
      </c>
      <c r="P45" s="36">
        <v>10000</v>
      </c>
      <c r="Q45" s="44" t="s">
        <v>846</v>
      </c>
    </row>
    <row r="46" spans="1:17" ht="25.5" x14ac:dyDescent="0.25">
      <c r="A46" s="30" t="s">
        <v>916</v>
      </c>
      <c r="B46" s="30" t="s">
        <v>554</v>
      </c>
      <c r="C46" s="30" t="s">
        <v>914</v>
      </c>
      <c r="D46" s="30" t="s">
        <v>851</v>
      </c>
      <c r="E46" s="30" t="s">
        <v>812</v>
      </c>
      <c r="F46" s="31">
        <v>43524</v>
      </c>
      <c r="G46" s="30" t="s">
        <v>844</v>
      </c>
      <c r="H46" s="32">
        <v>457</v>
      </c>
      <c r="I46" s="33">
        <v>4</v>
      </c>
      <c r="J46" s="34">
        <f t="shared" si="2"/>
        <v>1828</v>
      </c>
      <c r="K46" s="30" t="s">
        <v>863</v>
      </c>
      <c r="L46" s="31">
        <v>43545</v>
      </c>
      <c r="M46" s="31">
        <v>43562</v>
      </c>
      <c r="N46" s="31">
        <v>43563</v>
      </c>
      <c r="O46" s="30">
        <v>1</v>
      </c>
      <c r="P46" s="36">
        <v>4325</v>
      </c>
      <c r="Q46" s="44" t="s">
        <v>846</v>
      </c>
    </row>
    <row r="47" spans="1:17" ht="25.5" x14ac:dyDescent="0.25">
      <c r="A47" s="30" t="s">
        <v>917</v>
      </c>
      <c r="B47" s="30" t="s">
        <v>554</v>
      </c>
      <c r="C47" s="30" t="s">
        <v>914</v>
      </c>
      <c r="D47" s="30" t="s">
        <v>851</v>
      </c>
      <c r="E47" s="30" t="s">
        <v>812</v>
      </c>
      <c r="F47" s="31">
        <v>43557</v>
      </c>
      <c r="G47" s="30" t="s">
        <v>844</v>
      </c>
      <c r="H47" s="32">
        <v>2561.52</v>
      </c>
      <c r="I47" s="33">
        <v>4</v>
      </c>
      <c r="J47" s="34">
        <f t="shared" si="2"/>
        <v>10246.08</v>
      </c>
      <c r="K47" s="30" t="s">
        <v>918</v>
      </c>
      <c r="L47" s="31">
        <v>43559</v>
      </c>
      <c r="M47" s="31">
        <v>43584</v>
      </c>
      <c r="N47" s="31">
        <v>43585</v>
      </c>
      <c r="O47" s="30">
        <v>1</v>
      </c>
      <c r="P47" s="36">
        <v>35000</v>
      </c>
      <c r="Q47" s="44" t="s">
        <v>846</v>
      </c>
    </row>
    <row r="48" spans="1:17" ht="25.5" x14ac:dyDescent="0.25">
      <c r="A48" s="30" t="s">
        <v>919</v>
      </c>
      <c r="B48" s="30" t="s">
        <v>554</v>
      </c>
      <c r="C48" s="30" t="s">
        <v>914</v>
      </c>
      <c r="D48" s="30" t="s">
        <v>851</v>
      </c>
      <c r="E48" s="30" t="s">
        <v>812</v>
      </c>
      <c r="F48" s="31">
        <v>43550</v>
      </c>
      <c r="G48" s="30" t="s">
        <v>844</v>
      </c>
      <c r="H48" s="32">
        <v>763.5</v>
      </c>
      <c r="I48" s="33">
        <v>4</v>
      </c>
      <c r="J48" s="34">
        <f t="shared" si="2"/>
        <v>3054</v>
      </c>
      <c r="K48" s="30" t="s">
        <v>920</v>
      </c>
      <c r="L48" s="31">
        <v>43557</v>
      </c>
      <c r="M48" s="31">
        <v>43572</v>
      </c>
      <c r="N48" s="31">
        <v>43573</v>
      </c>
      <c r="O48" s="30">
        <v>1</v>
      </c>
      <c r="P48" s="36">
        <v>18000</v>
      </c>
      <c r="Q48" s="44" t="s">
        <v>846</v>
      </c>
    </row>
    <row r="49" spans="1:17" ht="25.5" x14ac:dyDescent="0.25">
      <c r="A49" s="30" t="s">
        <v>921</v>
      </c>
      <c r="B49" s="30" t="s">
        <v>554</v>
      </c>
      <c r="C49" s="30" t="s">
        <v>914</v>
      </c>
      <c r="D49" s="30" t="s">
        <v>851</v>
      </c>
      <c r="E49" s="30" t="s">
        <v>812</v>
      </c>
      <c r="F49" s="31">
        <v>43553</v>
      </c>
      <c r="G49" s="30" t="s">
        <v>844</v>
      </c>
      <c r="H49" s="32">
        <v>856.41</v>
      </c>
      <c r="I49" s="33">
        <v>4</v>
      </c>
      <c r="J49" s="34">
        <f t="shared" si="2"/>
        <v>3425.64</v>
      </c>
      <c r="K49" s="30" t="s">
        <v>872</v>
      </c>
      <c r="L49" s="31">
        <v>43560</v>
      </c>
      <c r="M49" s="31">
        <v>43572</v>
      </c>
      <c r="N49" s="31">
        <v>43573</v>
      </c>
      <c r="O49" s="30">
        <v>1</v>
      </c>
      <c r="P49" s="36">
        <v>102000</v>
      </c>
      <c r="Q49" s="44" t="s">
        <v>846</v>
      </c>
    </row>
    <row r="50" spans="1:17" ht="38.25" x14ac:dyDescent="0.25">
      <c r="A50" s="30" t="s">
        <v>922</v>
      </c>
      <c r="B50" s="30" t="s">
        <v>554</v>
      </c>
      <c r="C50" s="30" t="s">
        <v>914</v>
      </c>
      <c r="D50" s="30" t="s">
        <v>851</v>
      </c>
      <c r="E50" s="30" t="s">
        <v>812</v>
      </c>
      <c r="F50" s="31">
        <v>43551</v>
      </c>
      <c r="G50" s="30" t="s">
        <v>844</v>
      </c>
      <c r="H50" s="32">
        <v>3748.15</v>
      </c>
      <c r="I50" s="33">
        <v>4</v>
      </c>
      <c r="J50" s="34">
        <f t="shared" si="2"/>
        <v>14992.6</v>
      </c>
      <c r="K50" s="30" t="s">
        <v>1053</v>
      </c>
      <c r="L50" s="31">
        <v>43553</v>
      </c>
      <c r="M50" s="31">
        <v>43572</v>
      </c>
      <c r="N50" s="31">
        <v>43573</v>
      </c>
      <c r="O50" s="30">
        <v>1</v>
      </c>
      <c r="P50" s="36">
        <v>20000</v>
      </c>
      <c r="Q50" s="44" t="s">
        <v>846</v>
      </c>
    </row>
    <row r="51" spans="1:17" ht="25.5" x14ac:dyDescent="0.25">
      <c r="A51" s="30" t="s">
        <v>923</v>
      </c>
      <c r="B51" s="30" t="s">
        <v>554</v>
      </c>
      <c r="C51" s="30" t="s">
        <v>914</v>
      </c>
      <c r="D51" s="30" t="s">
        <v>851</v>
      </c>
      <c r="E51" s="30" t="s">
        <v>812</v>
      </c>
      <c r="F51" s="31">
        <v>43551</v>
      </c>
      <c r="G51" s="30" t="s">
        <v>844</v>
      </c>
      <c r="H51" s="32">
        <v>837.72</v>
      </c>
      <c r="I51" s="33">
        <v>4</v>
      </c>
      <c r="J51" s="34">
        <f t="shared" si="2"/>
        <v>3350.88</v>
      </c>
      <c r="K51" s="30" t="s">
        <v>924</v>
      </c>
      <c r="L51" s="31">
        <v>43552</v>
      </c>
      <c r="M51" s="31">
        <v>43572</v>
      </c>
      <c r="N51" s="31">
        <v>43573</v>
      </c>
      <c r="O51" s="30">
        <v>1</v>
      </c>
      <c r="P51" s="36">
        <v>39000</v>
      </c>
      <c r="Q51" s="44" t="s">
        <v>846</v>
      </c>
    </row>
    <row r="52" spans="1:17" ht="25.5" x14ac:dyDescent="0.25">
      <c r="A52" s="30" t="s">
        <v>661</v>
      </c>
      <c r="B52" s="30" t="s">
        <v>554</v>
      </c>
      <c r="C52" s="30" t="s">
        <v>792</v>
      </c>
      <c r="D52" s="30" t="s">
        <v>814</v>
      </c>
      <c r="E52" s="30" t="s">
        <v>6</v>
      </c>
      <c r="F52" s="31">
        <v>43714</v>
      </c>
      <c r="G52" s="30" t="s">
        <v>844</v>
      </c>
      <c r="H52" s="32">
        <v>39073.75</v>
      </c>
      <c r="I52" s="33">
        <v>3.9961000000000002</v>
      </c>
      <c r="J52" s="34">
        <v>156142.60999999999</v>
      </c>
      <c r="K52" s="30" t="s">
        <v>1054</v>
      </c>
      <c r="L52" s="31">
        <v>43740</v>
      </c>
      <c r="M52" s="31">
        <v>43767</v>
      </c>
      <c r="N52" s="31">
        <v>43768</v>
      </c>
      <c r="O52" s="30">
        <v>1</v>
      </c>
      <c r="P52" s="36">
        <v>31000</v>
      </c>
      <c r="Q52" s="44" t="s">
        <v>846</v>
      </c>
    </row>
    <row r="53" spans="1:17" ht="25.5" x14ac:dyDescent="0.25">
      <c r="A53" s="30" t="s">
        <v>690</v>
      </c>
      <c r="B53" s="30" t="s">
        <v>554</v>
      </c>
      <c r="C53" s="30" t="s">
        <v>798</v>
      </c>
      <c r="D53" s="30" t="s">
        <v>814</v>
      </c>
      <c r="E53" s="30" t="s">
        <v>6</v>
      </c>
      <c r="F53" s="31">
        <v>43693</v>
      </c>
      <c r="G53" s="30" t="s">
        <v>844</v>
      </c>
      <c r="H53" s="32">
        <v>7070.45</v>
      </c>
      <c r="I53" s="33">
        <v>4.13</v>
      </c>
      <c r="J53" s="34">
        <v>29200.959999999999</v>
      </c>
      <c r="K53" s="30" t="s">
        <v>894</v>
      </c>
      <c r="L53" s="31">
        <v>43755</v>
      </c>
      <c r="M53" s="31">
        <v>43802</v>
      </c>
      <c r="N53" s="31">
        <v>43805</v>
      </c>
      <c r="O53" s="30">
        <v>3</v>
      </c>
      <c r="P53" s="36">
        <v>12000</v>
      </c>
      <c r="Q53" s="44" t="s">
        <v>846</v>
      </c>
    </row>
    <row r="54" spans="1:17" ht="38.25" x14ac:dyDescent="0.25">
      <c r="A54" s="30" t="s">
        <v>925</v>
      </c>
      <c r="B54" s="30" t="s">
        <v>554</v>
      </c>
      <c r="C54" s="30" t="s">
        <v>914</v>
      </c>
      <c r="D54" s="30" t="s">
        <v>851</v>
      </c>
      <c r="E54" s="30" t="s">
        <v>812</v>
      </c>
      <c r="F54" s="31">
        <v>43629</v>
      </c>
      <c r="G54" s="30" t="s">
        <v>844</v>
      </c>
      <c r="H54" s="32">
        <v>1582.25</v>
      </c>
      <c r="I54" s="33">
        <v>4</v>
      </c>
      <c r="J54" s="34">
        <f t="shared" ref="J54:J56" si="3">H54*I54</f>
        <v>6329</v>
      </c>
      <c r="K54" s="30" t="s">
        <v>1055</v>
      </c>
      <c r="L54" s="31">
        <v>43642</v>
      </c>
      <c r="M54" s="31">
        <v>43656</v>
      </c>
      <c r="N54" s="31">
        <v>43657</v>
      </c>
      <c r="O54" s="30">
        <v>1</v>
      </c>
      <c r="P54" s="36">
        <v>18000</v>
      </c>
      <c r="Q54" s="44" t="s">
        <v>846</v>
      </c>
    </row>
    <row r="55" spans="1:17" ht="25.5" x14ac:dyDescent="0.25">
      <c r="A55" s="30" t="s">
        <v>926</v>
      </c>
      <c r="B55" s="30" t="s">
        <v>554</v>
      </c>
      <c r="C55" s="30" t="s">
        <v>914</v>
      </c>
      <c r="D55" s="30" t="s">
        <v>851</v>
      </c>
      <c r="E55" s="30" t="s">
        <v>812</v>
      </c>
      <c r="F55" s="31">
        <v>43671</v>
      </c>
      <c r="G55" s="30" t="s">
        <v>844</v>
      </c>
      <c r="H55" s="32">
        <v>399.46</v>
      </c>
      <c r="I55" s="33">
        <v>4</v>
      </c>
      <c r="J55" s="34">
        <f t="shared" si="3"/>
        <v>1597.84</v>
      </c>
      <c r="K55" s="30" t="s">
        <v>1056</v>
      </c>
      <c r="L55" s="31">
        <v>43676</v>
      </c>
      <c r="M55" s="31">
        <v>43691</v>
      </c>
      <c r="N55" s="31">
        <v>43693</v>
      </c>
      <c r="O55" s="30">
        <v>2</v>
      </c>
      <c r="P55" s="36">
        <v>10000</v>
      </c>
      <c r="Q55" s="44" t="s">
        <v>846</v>
      </c>
    </row>
    <row r="56" spans="1:17" ht="25.5" x14ac:dyDescent="0.25">
      <c r="A56" s="30" t="s">
        <v>927</v>
      </c>
      <c r="B56" s="30" t="s">
        <v>554</v>
      </c>
      <c r="C56" s="30" t="s">
        <v>914</v>
      </c>
      <c r="D56" s="30" t="s">
        <v>851</v>
      </c>
      <c r="E56" s="30" t="s">
        <v>812</v>
      </c>
      <c r="F56" s="31">
        <v>43672</v>
      </c>
      <c r="G56" s="30" t="s">
        <v>844</v>
      </c>
      <c r="H56" s="32">
        <v>581.30999999999995</v>
      </c>
      <c r="I56" s="33">
        <v>4</v>
      </c>
      <c r="J56" s="34">
        <f t="shared" si="3"/>
        <v>2325.2399999999998</v>
      </c>
      <c r="K56" s="30" t="s">
        <v>928</v>
      </c>
      <c r="L56" s="31">
        <v>43676</v>
      </c>
      <c r="M56" s="31">
        <v>43724</v>
      </c>
      <c r="N56" s="31">
        <v>43725</v>
      </c>
      <c r="O56" s="30">
        <v>1</v>
      </c>
      <c r="P56" s="36">
        <v>19000</v>
      </c>
      <c r="Q56" s="44" t="s">
        <v>846</v>
      </c>
    </row>
    <row r="57" spans="1:17" ht="25.5" x14ac:dyDescent="0.25">
      <c r="A57" s="30" t="s">
        <v>697</v>
      </c>
      <c r="B57" s="30" t="s">
        <v>554</v>
      </c>
      <c r="C57" s="30" t="s">
        <v>774</v>
      </c>
      <c r="D57" s="30" t="s">
        <v>814</v>
      </c>
      <c r="E57" s="30" t="s">
        <v>42</v>
      </c>
      <c r="F57" s="31">
        <v>43762</v>
      </c>
      <c r="G57" s="30" t="s">
        <v>844</v>
      </c>
      <c r="H57" s="32">
        <v>1055.44</v>
      </c>
      <c r="I57" s="33">
        <v>4.0785</v>
      </c>
      <c r="J57" s="34">
        <v>4304.6099999999997</v>
      </c>
      <c r="K57" s="30" t="s">
        <v>929</v>
      </c>
      <c r="L57" s="31">
        <v>43769</v>
      </c>
      <c r="M57" s="31">
        <v>43798</v>
      </c>
      <c r="N57" s="31">
        <v>43802</v>
      </c>
      <c r="O57" s="30">
        <v>4</v>
      </c>
      <c r="P57" s="36">
        <v>1000</v>
      </c>
      <c r="Q57" s="44" t="s">
        <v>846</v>
      </c>
    </row>
    <row r="58" spans="1:17" ht="38.25" x14ac:dyDescent="0.25">
      <c r="A58" s="30" t="s">
        <v>562</v>
      </c>
      <c r="B58" s="30" t="s">
        <v>930</v>
      </c>
      <c r="C58" s="30" t="s">
        <v>931</v>
      </c>
      <c r="D58" s="30" t="s">
        <v>814</v>
      </c>
      <c r="E58" s="30" t="s">
        <v>6</v>
      </c>
      <c r="F58" s="31">
        <v>43460</v>
      </c>
      <c r="G58" s="30" t="s">
        <v>844</v>
      </c>
      <c r="H58" s="32">
        <v>59440</v>
      </c>
      <c r="I58" s="33">
        <v>3.8828999999999998</v>
      </c>
      <c r="J58" s="34">
        <v>230799.58</v>
      </c>
      <c r="K58" s="30" t="s">
        <v>1057</v>
      </c>
      <c r="L58" s="31">
        <v>43461</v>
      </c>
      <c r="M58" s="31">
        <v>43605</v>
      </c>
      <c r="N58" s="31">
        <v>43609</v>
      </c>
      <c r="O58" s="30">
        <v>4</v>
      </c>
      <c r="P58" s="36">
        <v>97980</v>
      </c>
      <c r="Q58" s="44" t="s">
        <v>846</v>
      </c>
    </row>
    <row r="59" spans="1:17" ht="25.5" x14ac:dyDescent="0.25">
      <c r="A59" s="30" t="s">
        <v>583</v>
      </c>
      <c r="B59" s="30" t="s">
        <v>473</v>
      </c>
      <c r="C59" s="30" t="s">
        <v>774</v>
      </c>
      <c r="D59" s="30" t="s">
        <v>814</v>
      </c>
      <c r="E59" s="30" t="s">
        <v>6</v>
      </c>
      <c r="F59" s="31">
        <v>43703</v>
      </c>
      <c r="G59" s="30" t="s">
        <v>844</v>
      </c>
      <c r="H59" s="32">
        <v>1588.5</v>
      </c>
      <c r="I59" s="33">
        <v>4.1879999999999997</v>
      </c>
      <c r="J59" s="34">
        <v>6652.64</v>
      </c>
      <c r="K59" s="30" t="s">
        <v>1058</v>
      </c>
      <c r="L59" s="31">
        <v>43341</v>
      </c>
      <c r="M59" s="31">
        <v>43770</v>
      </c>
      <c r="N59" s="31">
        <v>43774</v>
      </c>
      <c r="O59" s="30">
        <v>4</v>
      </c>
      <c r="P59" s="36">
        <v>1000</v>
      </c>
      <c r="Q59" s="44" t="s">
        <v>846</v>
      </c>
    </row>
    <row r="60" spans="1:17" ht="38.25" x14ac:dyDescent="0.25">
      <c r="A60" s="30" t="s">
        <v>551</v>
      </c>
      <c r="B60" s="30" t="s">
        <v>473</v>
      </c>
      <c r="C60" s="30" t="s">
        <v>766</v>
      </c>
      <c r="D60" s="30" t="s">
        <v>550</v>
      </c>
      <c r="E60" s="30" t="s">
        <v>6</v>
      </c>
      <c r="F60" s="31">
        <v>43724</v>
      </c>
      <c r="G60" s="30" t="s">
        <v>844</v>
      </c>
      <c r="H60" s="32">
        <v>1105.3599999999999</v>
      </c>
      <c r="I60" s="33">
        <v>4.0830000000000002</v>
      </c>
      <c r="J60" s="34">
        <v>4513.18</v>
      </c>
      <c r="K60" s="30" t="s">
        <v>1059</v>
      </c>
      <c r="L60" s="31">
        <v>43728</v>
      </c>
      <c r="M60" s="31">
        <v>43805</v>
      </c>
      <c r="N60" s="31">
        <v>43811</v>
      </c>
      <c r="O60" s="30">
        <v>6</v>
      </c>
      <c r="P60" s="30" t="s">
        <v>932</v>
      </c>
      <c r="Q60" s="44" t="s">
        <v>846</v>
      </c>
    </row>
    <row r="61" spans="1:17" ht="25.5" x14ac:dyDescent="0.25">
      <c r="A61" s="30" t="s">
        <v>633</v>
      </c>
      <c r="B61" s="30" t="s">
        <v>473</v>
      </c>
      <c r="C61" s="30" t="s">
        <v>787</v>
      </c>
      <c r="D61" s="30" t="s">
        <v>814</v>
      </c>
      <c r="E61" s="30" t="s">
        <v>6</v>
      </c>
      <c r="F61" s="31">
        <v>43389</v>
      </c>
      <c r="G61" s="30" t="s">
        <v>844</v>
      </c>
      <c r="H61" s="32">
        <v>3590.46</v>
      </c>
      <c r="I61" s="33">
        <v>3.7894999999999999</v>
      </c>
      <c r="J61" s="34">
        <v>13606.05</v>
      </c>
      <c r="K61" s="30" t="s">
        <v>933</v>
      </c>
      <c r="L61" s="31">
        <v>43391</v>
      </c>
      <c r="M61" s="31">
        <v>43478</v>
      </c>
      <c r="N61" s="31">
        <v>43483</v>
      </c>
      <c r="O61" s="30">
        <v>5</v>
      </c>
      <c r="P61" s="30" t="s">
        <v>934</v>
      </c>
      <c r="Q61" s="44" t="s">
        <v>846</v>
      </c>
    </row>
    <row r="62" spans="1:17" ht="25.5" x14ac:dyDescent="0.25">
      <c r="A62" s="30" t="s">
        <v>664</v>
      </c>
      <c r="B62" s="30" t="s">
        <v>473</v>
      </c>
      <c r="C62" s="30" t="s">
        <v>931</v>
      </c>
      <c r="D62" s="30" t="s">
        <v>814</v>
      </c>
      <c r="E62" s="30" t="s">
        <v>6</v>
      </c>
      <c r="F62" s="31">
        <v>43382</v>
      </c>
      <c r="G62" s="30" t="s">
        <v>844</v>
      </c>
      <c r="H62" s="32">
        <v>3418</v>
      </c>
      <c r="I62" s="33">
        <v>3.8759999999999999</v>
      </c>
      <c r="J62" s="34">
        <v>13248.17</v>
      </c>
      <c r="K62" s="30" t="s">
        <v>1060</v>
      </c>
      <c r="L62" s="31">
        <v>43418</v>
      </c>
      <c r="M62" s="31">
        <v>43551</v>
      </c>
      <c r="N62" s="31">
        <v>43552</v>
      </c>
      <c r="O62" s="30">
        <v>1</v>
      </c>
      <c r="P62" s="36">
        <v>11500</v>
      </c>
      <c r="Q62" s="44" t="s">
        <v>846</v>
      </c>
    </row>
    <row r="63" spans="1:17" ht="25.5" x14ac:dyDescent="0.25">
      <c r="A63" s="30" t="s">
        <v>671</v>
      </c>
      <c r="B63" s="30" t="s">
        <v>473</v>
      </c>
      <c r="C63" s="30" t="s">
        <v>794</v>
      </c>
      <c r="D63" s="30" t="s">
        <v>814</v>
      </c>
      <c r="E63" s="30" t="s">
        <v>6</v>
      </c>
      <c r="F63" s="31">
        <v>43403</v>
      </c>
      <c r="G63" s="30" t="s">
        <v>844</v>
      </c>
      <c r="H63" s="32">
        <v>5039</v>
      </c>
      <c r="I63" s="33">
        <v>4.2053000000000003</v>
      </c>
      <c r="J63" s="34">
        <v>21190.51</v>
      </c>
      <c r="K63" s="30" t="s">
        <v>1062</v>
      </c>
      <c r="L63" s="31">
        <v>43409</v>
      </c>
      <c r="M63" s="31">
        <v>43464</v>
      </c>
      <c r="N63" s="31">
        <v>43487</v>
      </c>
      <c r="O63" s="30">
        <v>23</v>
      </c>
      <c r="P63" s="36">
        <v>7400</v>
      </c>
      <c r="Q63" s="44" t="s">
        <v>846</v>
      </c>
    </row>
    <row r="64" spans="1:17" ht="25.5" x14ac:dyDescent="0.25">
      <c r="A64" s="30" t="s">
        <v>565</v>
      </c>
      <c r="B64" s="30" t="s">
        <v>473</v>
      </c>
      <c r="C64" s="30" t="s">
        <v>770</v>
      </c>
      <c r="D64" s="30" t="s">
        <v>814</v>
      </c>
      <c r="E64" s="30" t="s">
        <v>6</v>
      </c>
      <c r="F64" s="31">
        <v>43409</v>
      </c>
      <c r="G64" s="30" t="s">
        <v>844</v>
      </c>
      <c r="H64" s="32">
        <v>289103.32</v>
      </c>
      <c r="I64" s="33">
        <v>3.7570000000000001</v>
      </c>
      <c r="J64" s="34">
        <v>1086161.17</v>
      </c>
      <c r="K64" s="30" t="s">
        <v>1061</v>
      </c>
      <c r="L64" s="31">
        <v>43410</v>
      </c>
      <c r="M64" s="31">
        <v>43465</v>
      </c>
      <c r="N64" s="31">
        <v>43472</v>
      </c>
      <c r="O64" s="30">
        <v>7</v>
      </c>
      <c r="P64" s="36">
        <v>522540</v>
      </c>
      <c r="Q64" s="44" t="s">
        <v>846</v>
      </c>
    </row>
    <row r="65" spans="1:17" ht="25.5" x14ac:dyDescent="0.25">
      <c r="A65" s="30" t="s">
        <v>565</v>
      </c>
      <c r="B65" s="30" t="s">
        <v>473</v>
      </c>
      <c r="C65" s="30" t="s">
        <v>770</v>
      </c>
      <c r="D65" s="30" t="s">
        <v>814</v>
      </c>
      <c r="E65" s="30" t="s">
        <v>6</v>
      </c>
      <c r="F65" s="31">
        <v>43416</v>
      </c>
      <c r="G65" s="30" t="s">
        <v>844</v>
      </c>
      <c r="H65" s="32">
        <v>67700</v>
      </c>
      <c r="I65" s="33">
        <v>4</v>
      </c>
      <c r="J65" s="34">
        <v>67700</v>
      </c>
      <c r="K65" s="30" t="s">
        <v>847</v>
      </c>
      <c r="L65" s="31">
        <v>43416</v>
      </c>
      <c r="M65" s="31">
        <v>43469</v>
      </c>
      <c r="N65" s="31">
        <v>43475</v>
      </c>
      <c r="O65" s="30">
        <f>N65-M65</f>
        <v>6</v>
      </c>
      <c r="P65" s="30">
        <v>210</v>
      </c>
      <c r="Q65" s="44" t="s">
        <v>846</v>
      </c>
    </row>
    <row r="66" spans="1:17" ht="25.5" x14ac:dyDescent="0.25">
      <c r="A66" s="30" t="s">
        <v>679</v>
      </c>
      <c r="B66" s="30" t="s">
        <v>473</v>
      </c>
      <c r="C66" s="30" t="s">
        <v>788</v>
      </c>
      <c r="D66" s="30" t="s">
        <v>814</v>
      </c>
      <c r="E66" s="30" t="s">
        <v>6</v>
      </c>
      <c r="F66" s="31">
        <v>43441</v>
      </c>
      <c r="G66" s="30" t="s">
        <v>844</v>
      </c>
      <c r="H66" s="32">
        <v>58173</v>
      </c>
      <c r="I66" s="33">
        <v>3.72</v>
      </c>
      <c r="J66" s="34">
        <v>216403.56</v>
      </c>
      <c r="K66" s="30" t="s">
        <v>935</v>
      </c>
      <c r="L66" s="31">
        <v>43451</v>
      </c>
      <c r="M66" s="31">
        <v>43468</v>
      </c>
      <c r="N66" s="31">
        <v>43475</v>
      </c>
      <c r="O66" s="30">
        <v>7</v>
      </c>
      <c r="P66" s="36">
        <v>124000</v>
      </c>
      <c r="Q66" s="44" t="s">
        <v>846</v>
      </c>
    </row>
    <row r="67" spans="1:17" ht="25.5" x14ac:dyDescent="0.25">
      <c r="A67" s="30" t="s">
        <v>568</v>
      </c>
      <c r="B67" s="30" t="s">
        <v>473</v>
      </c>
      <c r="C67" s="30" t="s">
        <v>771</v>
      </c>
      <c r="D67" s="30" t="s">
        <v>814</v>
      </c>
      <c r="E67" s="30" t="s">
        <v>6</v>
      </c>
      <c r="F67" s="31">
        <v>43403</v>
      </c>
      <c r="G67" s="30" t="s">
        <v>844</v>
      </c>
      <c r="H67" s="32">
        <v>2496</v>
      </c>
      <c r="I67" s="33">
        <v>3.7995000000000001</v>
      </c>
      <c r="J67" s="34">
        <v>9483.5499999999993</v>
      </c>
      <c r="K67" s="30" t="s">
        <v>1063</v>
      </c>
      <c r="L67" s="31">
        <v>43404</v>
      </c>
      <c r="M67" s="31">
        <v>43515</v>
      </c>
      <c r="N67" s="31">
        <v>43521</v>
      </c>
      <c r="O67" s="30">
        <v>6</v>
      </c>
      <c r="P67" s="30" t="s">
        <v>936</v>
      </c>
      <c r="Q67" s="44" t="s">
        <v>846</v>
      </c>
    </row>
    <row r="68" spans="1:17" ht="25.5" x14ac:dyDescent="0.25">
      <c r="A68" s="30" t="s">
        <v>937</v>
      </c>
      <c r="B68" s="30" t="s">
        <v>473</v>
      </c>
      <c r="C68" s="30" t="s">
        <v>938</v>
      </c>
      <c r="D68" s="30" t="s">
        <v>814</v>
      </c>
      <c r="E68" s="30" t="s">
        <v>6</v>
      </c>
      <c r="F68" s="31">
        <v>43431</v>
      </c>
      <c r="G68" s="30" t="s">
        <v>844</v>
      </c>
      <c r="H68" s="32">
        <v>56604.84</v>
      </c>
      <c r="I68" s="33">
        <v>4.1954000000000002</v>
      </c>
      <c r="J68" s="34">
        <v>237479.95</v>
      </c>
      <c r="K68" s="30" t="s">
        <v>1064</v>
      </c>
      <c r="L68" s="31">
        <v>43448</v>
      </c>
      <c r="M68" s="31">
        <v>43497</v>
      </c>
      <c r="N68" s="31">
        <v>43504</v>
      </c>
      <c r="O68" s="30">
        <v>7</v>
      </c>
      <c r="P68" s="36">
        <v>94000</v>
      </c>
      <c r="Q68" s="44" t="s">
        <v>846</v>
      </c>
    </row>
    <row r="69" spans="1:17" ht="25.5" x14ac:dyDescent="0.25">
      <c r="A69" s="30" t="s">
        <v>596</v>
      </c>
      <c r="B69" s="30" t="s">
        <v>473</v>
      </c>
      <c r="C69" s="30" t="s">
        <v>777</v>
      </c>
      <c r="D69" s="30" t="s">
        <v>814</v>
      </c>
      <c r="E69" s="30" t="s">
        <v>42</v>
      </c>
      <c r="F69" s="31">
        <v>43446</v>
      </c>
      <c r="G69" s="30" t="s">
        <v>844</v>
      </c>
      <c r="H69" s="32">
        <v>808</v>
      </c>
      <c r="I69" s="33">
        <v>3.8885999999999998</v>
      </c>
      <c r="J69" s="34">
        <v>3141.99</v>
      </c>
      <c r="K69" s="30" t="s">
        <v>856</v>
      </c>
      <c r="L69" s="31">
        <v>43468</v>
      </c>
      <c r="M69" s="31">
        <v>43544</v>
      </c>
      <c r="N69" s="31">
        <v>43550</v>
      </c>
      <c r="O69" s="30">
        <v>6</v>
      </c>
      <c r="P69" s="36">
        <v>3000</v>
      </c>
      <c r="Q69" s="44" t="s">
        <v>846</v>
      </c>
    </row>
    <row r="70" spans="1:17" ht="38.25" x14ac:dyDescent="0.25">
      <c r="A70" s="30" t="s">
        <v>683</v>
      </c>
      <c r="B70" s="30" t="s">
        <v>473</v>
      </c>
      <c r="C70" s="30" t="s">
        <v>786</v>
      </c>
      <c r="D70" s="30" t="s">
        <v>814</v>
      </c>
      <c r="E70" s="30" t="s">
        <v>6</v>
      </c>
      <c r="F70" s="31">
        <v>43473</v>
      </c>
      <c r="G70" s="30" t="s">
        <v>844</v>
      </c>
      <c r="H70" s="32">
        <v>1235000</v>
      </c>
      <c r="I70" s="33">
        <v>3.8660000000000001</v>
      </c>
      <c r="J70" s="34">
        <v>4774510</v>
      </c>
      <c r="K70" s="30" t="s">
        <v>1065</v>
      </c>
      <c r="L70" s="31">
        <v>43482</v>
      </c>
      <c r="M70" s="31">
        <v>43580</v>
      </c>
      <c r="N70" s="31">
        <v>43584</v>
      </c>
      <c r="O70" s="30">
        <v>4</v>
      </c>
      <c r="P70" s="36">
        <v>555650</v>
      </c>
      <c r="Q70" s="44" t="s">
        <v>846</v>
      </c>
    </row>
    <row r="71" spans="1:17" ht="25.5" x14ac:dyDescent="0.25">
      <c r="A71" s="30" t="s">
        <v>683</v>
      </c>
      <c r="B71" s="30" t="s">
        <v>473</v>
      </c>
      <c r="C71" s="30" t="s">
        <v>786</v>
      </c>
      <c r="D71" s="30" t="s">
        <v>814</v>
      </c>
      <c r="E71" s="30" t="s">
        <v>6</v>
      </c>
      <c r="F71" s="31">
        <v>43474</v>
      </c>
      <c r="G71" s="30" t="s">
        <v>844</v>
      </c>
      <c r="H71" s="32">
        <v>1235000</v>
      </c>
      <c r="I71" s="40">
        <v>3.8660000000000001</v>
      </c>
      <c r="J71" s="34">
        <f>H71*I71</f>
        <v>4774510</v>
      </c>
      <c r="K71" s="30" t="s">
        <v>847</v>
      </c>
      <c r="L71" s="31">
        <v>43482</v>
      </c>
      <c r="M71" s="31">
        <v>43583</v>
      </c>
      <c r="N71" s="31">
        <v>43593</v>
      </c>
      <c r="O71" s="30">
        <f>N71-M71</f>
        <v>10</v>
      </c>
      <c r="P71" s="30">
        <v>1179</v>
      </c>
      <c r="Q71" s="44" t="s">
        <v>846</v>
      </c>
    </row>
    <row r="72" spans="1:17" ht="25.5" x14ac:dyDescent="0.25">
      <c r="A72" s="30" t="s">
        <v>589</v>
      </c>
      <c r="B72" s="30" t="s">
        <v>473</v>
      </c>
      <c r="C72" s="30" t="s">
        <v>775</v>
      </c>
      <c r="D72" s="30" t="s">
        <v>814</v>
      </c>
      <c r="E72" s="30" t="s">
        <v>6</v>
      </c>
      <c r="F72" s="31">
        <v>43447</v>
      </c>
      <c r="G72" s="30" t="s">
        <v>844</v>
      </c>
      <c r="H72" s="32">
        <v>2542</v>
      </c>
      <c r="I72" s="33">
        <v>3.8759999999999999</v>
      </c>
      <c r="J72" s="34">
        <v>9852.7900000000009</v>
      </c>
      <c r="K72" s="30" t="s">
        <v>939</v>
      </c>
      <c r="L72" s="31">
        <v>43448</v>
      </c>
      <c r="M72" s="31">
        <v>43551</v>
      </c>
      <c r="N72" s="31">
        <v>43558</v>
      </c>
      <c r="O72" s="30">
        <v>7</v>
      </c>
      <c r="P72" s="36">
        <v>11500</v>
      </c>
      <c r="Q72" s="44" t="s">
        <v>846</v>
      </c>
    </row>
    <row r="73" spans="1:17" ht="25.5" x14ac:dyDescent="0.25">
      <c r="A73" s="30" t="s">
        <v>694</v>
      </c>
      <c r="B73" s="30" t="s">
        <v>473</v>
      </c>
      <c r="C73" s="30" t="s">
        <v>799</v>
      </c>
      <c r="D73" s="30" t="s">
        <v>814</v>
      </c>
      <c r="E73" s="30" t="s">
        <v>6</v>
      </c>
      <c r="F73" s="31">
        <v>43592</v>
      </c>
      <c r="G73" s="30" t="s">
        <v>844</v>
      </c>
      <c r="H73" s="32">
        <v>438023.25</v>
      </c>
      <c r="I73" s="33">
        <v>3.8029999999999999</v>
      </c>
      <c r="J73" s="34">
        <v>1665802.42</v>
      </c>
      <c r="K73" s="30" t="s">
        <v>1066</v>
      </c>
      <c r="L73" s="31">
        <v>43595</v>
      </c>
      <c r="M73" s="31">
        <v>43628</v>
      </c>
      <c r="N73" s="31">
        <v>43640</v>
      </c>
      <c r="O73" s="30">
        <v>12</v>
      </c>
      <c r="P73" s="36">
        <v>565600</v>
      </c>
      <c r="Q73" s="44" t="s">
        <v>846</v>
      </c>
    </row>
    <row r="74" spans="1:17" ht="25.5" x14ac:dyDescent="0.25">
      <c r="A74" s="30" t="s">
        <v>608</v>
      </c>
      <c r="B74" s="30" t="s">
        <v>473</v>
      </c>
      <c r="C74" s="30" t="s">
        <v>940</v>
      </c>
      <c r="D74" s="30" t="s">
        <v>814</v>
      </c>
      <c r="E74" s="30" t="s">
        <v>6</v>
      </c>
      <c r="F74" s="31">
        <v>43592</v>
      </c>
      <c r="G74" s="30" t="s">
        <v>844</v>
      </c>
      <c r="H74" s="32">
        <v>370125.9</v>
      </c>
      <c r="I74" s="33">
        <v>4.4095000000000004</v>
      </c>
      <c r="J74" s="34">
        <v>1632070.16</v>
      </c>
      <c r="K74" s="30" t="s">
        <v>1067</v>
      </c>
      <c r="L74" s="31">
        <v>43619</v>
      </c>
      <c r="M74" s="31">
        <v>43672</v>
      </c>
      <c r="N74" s="31">
        <v>43676</v>
      </c>
      <c r="O74" s="30">
        <v>4</v>
      </c>
      <c r="P74" s="36">
        <v>555000</v>
      </c>
      <c r="Q74" s="44" t="s">
        <v>846</v>
      </c>
    </row>
    <row r="75" spans="1:17" ht="25.5" x14ac:dyDescent="0.25">
      <c r="A75" s="30" t="s">
        <v>608</v>
      </c>
      <c r="B75" s="30" t="s">
        <v>473</v>
      </c>
      <c r="C75" s="30" t="s">
        <v>940</v>
      </c>
      <c r="D75" s="30" t="s">
        <v>814</v>
      </c>
      <c r="E75" s="30" t="s">
        <v>6</v>
      </c>
      <c r="F75" s="31">
        <v>43609</v>
      </c>
      <c r="G75" s="30" t="s">
        <v>844</v>
      </c>
      <c r="H75" s="32">
        <v>107096.84</v>
      </c>
      <c r="I75" s="40">
        <v>4.149</v>
      </c>
      <c r="J75" s="34">
        <f>H75*I75</f>
        <v>444344.78915999999</v>
      </c>
      <c r="K75" s="30" t="s">
        <v>847</v>
      </c>
      <c r="L75" s="31">
        <v>43619</v>
      </c>
      <c r="M75" s="31">
        <v>43748</v>
      </c>
      <c r="N75" s="31">
        <v>43753</v>
      </c>
      <c r="O75" s="30">
        <f>N75-M75</f>
        <v>5</v>
      </c>
      <c r="P75" s="30">
        <v>450</v>
      </c>
      <c r="Q75" s="44" t="s">
        <v>846</v>
      </c>
    </row>
    <row r="76" spans="1:17" ht="25.5" x14ac:dyDescent="0.25">
      <c r="A76" s="30" t="s">
        <v>614</v>
      </c>
      <c r="B76" s="30" t="s">
        <v>473</v>
      </c>
      <c r="C76" s="30" t="s">
        <v>781</v>
      </c>
      <c r="D76" s="30" t="s">
        <v>814</v>
      </c>
      <c r="E76" s="30" t="s">
        <v>6</v>
      </c>
      <c r="F76" s="31">
        <v>43607</v>
      </c>
      <c r="G76" s="30" t="s">
        <v>844</v>
      </c>
      <c r="H76" s="32">
        <v>335197</v>
      </c>
      <c r="I76" s="33">
        <v>4.6150000000000002</v>
      </c>
      <c r="J76" s="34">
        <v>1546934.16</v>
      </c>
      <c r="K76" s="30" t="s">
        <v>1068</v>
      </c>
      <c r="L76" s="31">
        <v>43621</v>
      </c>
      <c r="M76" s="31">
        <v>43747</v>
      </c>
      <c r="N76" s="31">
        <v>43753</v>
      </c>
      <c r="O76" s="30">
        <v>6</v>
      </c>
      <c r="P76" s="36">
        <v>429900</v>
      </c>
      <c r="Q76" s="44" t="s">
        <v>846</v>
      </c>
    </row>
    <row r="77" spans="1:17" ht="25.5" x14ac:dyDescent="0.25">
      <c r="A77" s="30" t="s">
        <v>941</v>
      </c>
      <c r="B77" s="30" t="s">
        <v>473</v>
      </c>
      <c r="C77" s="30" t="s">
        <v>942</v>
      </c>
      <c r="D77" s="30" t="s">
        <v>851</v>
      </c>
      <c r="E77" s="30" t="s">
        <v>812</v>
      </c>
      <c r="F77" s="31">
        <v>43500</v>
      </c>
      <c r="G77" s="30" t="s">
        <v>844</v>
      </c>
      <c r="H77" s="32">
        <v>100</v>
      </c>
      <c r="I77" s="33">
        <v>4</v>
      </c>
      <c r="J77" s="34">
        <f>H77*I77</f>
        <v>400</v>
      </c>
      <c r="K77" s="30" t="s">
        <v>943</v>
      </c>
      <c r="L77" s="31">
        <v>43501</v>
      </c>
      <c r="M77" s="31">
        <v>43528</v>
      </c>
      <c r="N77" s="31">
        <v>43537</v>
      </c>
      <c r="O77" s="30">
        <v>9</v>
      </c>
      <c r="P77" s="36">
        <v>15000</v>
      </c>
      <c r="Q77" s="44" t="s">
        <v>846</v>
      </c>
    </row>
    <row r="78" spans="1:17" ht="25.5" x14ac:dyDescent="0.25">
      <c r="A78" s="30" t="s">
        <v>944</v>
      </c>
      <c r="B78" s="30" t="s">
        <v>473</v>
      </c>
      <c r="C78" s="30" t="s">
        <v>945</v>
      </c>
      <c r="D78" s="30" t="s">
        <v>851</v>
      </c>
      <c r="E78" s="30" t="s">
        <v>812</v>
      </c>
      <c r="F78" s="31">
        <v>43620</v>
      </c>
      <c r="G78" s="30" t="s">
        <v>844</v>
      </c>
      <c r="H78" s="32">
        <v>100</v>
      </c>
      <c r="I78" s="33">
        <v>4</v>
      </c>
      <c r="J78" s="34">
        <f>H78*I78</f>
        <v>400</v>
      </c>
      <c r="K78" s="30" t="s">
        <v>946</v>
      </c>
      <c r="L78" s="31">
        <v>43627</v>
      </c>
      <c r="M78" s="31">
        <v>43653</v>
      </c>
      <c r="N78" s="31">
        <v>43656</v>
      </c>
      <c r="O78" s="30">
        <v>3</v>
      </c>
      <c r="P78" s="30" t="s">
        <v>947</v>
      </c>
      <c r="Q78" s="44" t="s">
        <v>846</v>
      </c>
    </row>
    <row r="79" spans="1:17" ht="25.5" x14ac:dyDescent="0.25">
      <c r="A79" s="30" t="s">
        <v>631</v>
      </c>
      <c r="B79" s="30" t="s">
        <v>473</v>
      </c>
      <c r="C79" s="30" t="s">
        <v>948</v>
      </c>
      <c r="D79" s="30" t="s">
        <v>814</v>
      </c>
      <c r="E79" s="30" t="s">
        <v>6</v>
      </c>
      <c r="F79" s="31">
        <v>43739</v>
      </c>
      <c r="G79" s="30" t="s">
        <v>844</v>
      </c>
      <c r="H79" s="32">
        <v>7338.94</v>
      </c>
      <c r="I79" s="33">
        <v>4.6974999999999998</v>
      </c>
      <c r="J79" s="34">
        <v>34474.67</v>
      </c>
      <c r="K79" s="30" t="s">
        <v>933</v>
      </c>
      <c r="L79" s="31">
        <v>43740</v>
      </c>
      <c r="M79" s="31">
        <v>43782</v>
      </c>
      <c r="N79" s="31">
        <v>43788</v>
      </c>
      <c r="O79" s="30">
        <v>6</v>
      </c>
      <c r="P79" s="36">
        <v>63000</v>
      </c>
      <c r="Q79" s="44" t="s">
        <v>846</v>
      </c>
    </row>
    <row r="80" spans="1:17" ht="25.5" x14ac:dyDescent="0.25">
      <c r="A80" s="30" t="s">
        <v>949</v>
      </c>
      <c r="B80" s="30" t="s">
        <v>473</v>
      </c>
      <c r="C80" s="30" t="s">
        <v>942</v>
      </c>
      <c r="D80" s="30" t="s">
        <v>851</v>
      </c>
      <c r="E80" s="30" t="s">
        <v>812</v>
      </c>
      <c r="F80" s="31">
        <v>43651</v>
      </c>
      <c r="G80" s="30" t="s">
        <v>844</v>
      </c>
      <c r="H80" s="32">
        <v>100</v>
      </c>
      <c r="I80" s="33">
        <v>4</v>
      </c>
      <c r="J80" s="34">
        <f>H80*I80</f>
        <v>400</v>
      </c>
      <c r="K80" s="30" t="s">
        <v>950</v>
      </c>
      <c r="L80" s="31">
        <v>43656</v>
      </c>
      <c r="M80" s="31">
        <v>43677</v>
      </c>
      <c r="N80" s="31">
        <v>43679</v>
      </c>
      <c r="O80" s="30">
        <v>2</v>
      </c>
      <c r="P80" s="36">
        <v>36000</v>
      </c>
      <c r="Q80" s="44" t="s">
        <v>846</v>
      </c>
    </row>
    <row r="81" spans="1:18" ht="25.5" x14ac:dyDescent="0.25">
      <c r="A81" s="30" t="s">
        <v>557</v>
      </c>
      <c r="B81" s="30" t="s">
        <v>57</v>
      </c>
      <c r="C81" s="30" t="s">
        <v>768</v>
      </c>
      <c r="D81" s="30" t="s">
        <v>814</v>
      </c>
      <c r="E81" s="30" t="s">
        <v>6</v>
      </c>
      <c r="F81" s="31">
        <v>43270</v>
      </c>
      <c r="G81" s="30" t="s">
        <v>844</v>
      </c>
      <c r="H81" s="32">
        <v>60890.26</v>
      </c>
      <c r="I81" s="33">
        <v>3.8660000000000001</v>
      </c>
      <c r="J81" s="34">
        <v>235401.75</v>
      </c>
      <c r="K81" s="30" t="s">
        <v>1069</v>
      </c>
      <c r="L81" s="31">
        <v>43280</v>
      </c>
      <c r="M81" s="31">
        <v>43609</v>
      </c>
      <c r="N81" s="31">
        <v>43614</v>
      </c>
      <c r="O81" s="30">
        <v>5</v>
      </c>
      <c r="P81" s="36">
        <v>17500</v>
      </c>
      <c r="Q81" s="44" t="s">
        <v>846</v>
      </c>
    </row>
    <row r="82" spans="1:18" ht="38.25" x14ac:dyDescent="0.25">
      <c r="A82" s="30" t="s">
        <v>572</v>
      </c>
      <c r="B82" s="30" t="s">
        <v>57</v>
      </c>
      <c r="C82" s="30" t="s">
        <v>773</v>
      </c>
      <c r="D82" s="30" t="s">
        <v>814</v>
      </c>
      <c r="E82" s="30" t="s">
        <v>6</v>
      </c>
      <c r="F82" s="31">
        <v>43451</v>
      </c>
      <c r="G82" s="30" t="s">
        <v>844</v>
      </c>
      <c r="H82" s="32">
        <v>4853.04</v>
      </c>
      <c r="I82" s="33">
        <v>3.79</v>
      </c>
      <c r="J82" s="34">
        <v>18393.02</v>
      </c>
      <c r="K82" s="30" t="s">
        <v>951</v>
      </c>
      <c r="L82" s="31">
        <v>43502</v>
      </c>
      <c r="M82" s="31">
        <v>43523</v>
      </c>
      <c r="N82" s="31">
        <v>43536</v>
      </c>
      <c r="O82" s="30">
        <v>13</v>
      </c>
      <c r="P82" s="36">
        <v>17100</v>
      </c>
      <c r="Q82" s="44" t="s">
        <v>846</v>
      </c>
    </row>
    <row r="83" spans="1:18" ht="25.5" x14ac:dyDescent="0.25">
      <c r="A83" s="30" t="s">
        <v>656</v>
      </c>
      <c r="B83" s="30" t="s">
        <v>57</v>
      </c>
      <c r="C83" s="30" t="s">
        <v>791</v>
      </c>
      <c r="D83" s="30" t="s">
        <v>814</v>
      </c>
      <c r="E83" s="30" t="s">
        <v>42</v>
      </c>
      <c r="F83" s="31">
        <v>43410</v>
      </c>
      <c r="G83" s="30" t="s">
        <v>844</v>
      </c>
      <c r="H83" s="32">
        <v>101566</v>
      </c>
      <c r="I83" s="33">
        <v>3.7662</v>
      </c>
      <c r="J83" s="34">
        <v>382517.87</v>
      </c>
      <c r="K83" s="30" t="s">
        <v>952</v>
      </c>
      <c r="L83" s="31">
        <v>43542</v>
      </c>
      <c r="M83" s="31">
        <v>43644</v>
      </c>
      <c r="N83" s="31">
        <v>43650</v>
      </c>
      <c r="O83" s="30">
        <v>6</v>
      </c>
      <c r="P83" s="36">
        <v>222300</v>
      </c>
      <c r="Q83" s="44" t="s">
        <v>846</v>
      </c>
    </row>
    <row r="84" spans="1:18" ht="38.25" x14ac:dyDescent="0.25">
      <c r="A84" s="30" t="s">
        <v>652</v>
      </c>
      <c r="B84" s="30" t="s">
        <v>57</v>
      </c>
      <c r="C84" s="30" t="s">
        <v>773</v>
      </c>
      <c r="D84" s="30" t="s">
        <v>814</v>
      </c>
      <c r="E84" s="30" t="s">
        <v>6</v>
      </c>
      <c r="F84" s="31">
        <v>43434</v>
      </c>
      <c r="G84" s="30" t="s">
        <v>844</v>
      </c>
      <c r="H84" s="32">
        <v>9033.1200000000008</v>
      </c>
      <c r="I84" s="33">
        <v>3.8319999999999999</v>
      </c>
      <c r="J84" s="34">
        <v>34614.92</v>
      </c>
      <c r="K84" s="30" t="s">
        <v>1070</v>
      </c>
      <c r="L84" s="31">
        <v>43468</v>
      </c>
      <c r="M84" s="31">
        <v>43523</v>
      </c>
      <c r="N84" s="31">
        <v>43532</v>
      </c>
      <c r="O84" s="30">
        <v>9</v>
      </c>
      <c r="P84" s="36">
        <v>94000</v>
      </c>
      <c r="Q84" s="44" t="s">
        <v>846</v>
      </c>
    </row>
    <row r="85" spans="1:18" ht="25.5" x14ac:dyDescent="0.25">
      <c r="A85" s="30" t="s">
        <v>652</v>
      </c>
      <c r="B85" s="30" t="s">
        <v>57</v>
      </c>
      <c r="C85" s="30" t="s">
        <v>773</v>
      </c>
      <c r="D85" s="30" t="s">
        <v>814</v>
      </c>
      <c r="E85" s="30" t="s">
        <v>6</v>
      </c>
      <c r="F85" s="31">
        <v>43397</v>
      </c>
      <c r="G85" s="30" t="s">
        <v>844</v>
      </c>
      <c r="H85" s="32">
        <v>9033.1200000000008</v>
      </c>
      <c r="I85" s="40">
        <v>3.8319999999999999</v>
      </c>
      <c r="J85" s="34">
        <f>H85*I85</f>
        <v>34614.915840000001</v>
      </c>
      <c r="K85" s="30" t="s">
        <v>847</v>
      </c>
      <c r="L85" s="31">
        <v>43468</v>
      </c>
      <c r="M85" s="31">
        <v>43497</v>
      </c>
      <c r="N85" s="31">
        <v>43503</v>
      </c>
      <c r="O85" s="30">
        <f>N85-M85</f>
        <v>6</v>
      </c>
      <c r="P85" s="30">
        <v>45</v>
      </c>
      <c r="Q85" s="44" t="s">
        <v>846</v>
      </c>
    </row>
    <row r="86" spans="1:18" ht="25.5" x14ac:dyDescent="0.25">
      <c r="A86" s="30" t="s">
        <v>953</v>
      </c>
      <c r="B86" s="30" t="s">
        <v>954</v>
      </c>
      <c r="C86" s="30" t="s">
        <v>955</v>
      </c>
      <c r="D86" s="30" t="s">
        <v>851</v>
      </c>
      <c r="E86" s="30" t="s">
        <v>812</v>
      </c>
      <c r="F86" s="31">
        <v>43676</v>
      </c>
      <c r="G86" s="30" t="s">
        <v>844</v>
      </c>
      <c r="H86" s="32">
        <v>10</v>
      </c>
      <c r="I86" s="33">
        <v>4</v>
      </c>
      <c r="J86" s="34">
        <f>H86*I86</f>
        <v>40</v>
      </c>
      <c r="K86" s="30" t="s">
        <v>1066</v>
      </c>
      <c r="L86" s="31">
        <v>43696</v>
      </c>
      <c r="M86" s="31">
        <v>43731</v>
      </c>
      <c r="N86" s="31">
        <v>43732</v>
      </c>
      <c r="O86" s="30">
        <v>1</v>
      </c>
      <c r="P86" s="36">
        <v>1000</v>
      </c>
      <c r="Q86" s="44" t="s">
        <v>846</v>
      </c>
    </row>
    <row r="87" spans="1:18" ht="25.5" x14ac:dyDescent="0.25">
      <c r="A87" s="30" t="s">
        <v>666</v>
      </c>
      <c r="B87" s="30" t="s">
        <v>954</v>
      </c>
      <c r="C87" s="30" t="s">
        <v>793</v>
      </c>
      <c r="D87" s="30" t="s">
        <v>814</v>
      </c>
      <c r="E87" s="30" t="s">
        <v>6</v>
      </c>
      <c r="F87" s="31">
        <v>43690</v>
      </c>
      <c r="G87" s="30" t="s">
        <v>844</v>
      </c>
      <c r="H87" s="32">
        <v>1186.71</v>
      </c>
      <c r="I87" s="33">
        <v>4.016</v>
      </c>
      <c r="J87" s="34">
        <v>4765.83</v>
      </c>
      <c r="K87" s="30" t="s">
        <v>956</v>
      </c>
      <c r="L87" s="31">
        <v>43740</v>
      </c>
      <c r="M87" s="31">
        <v>43764</v>
      </c>
      <c r="N87" s="31">
        <v>43769</v>
      </c>
      <c r="O87" s="30">
        <v>5</v>
      </c>
      <c r="P87" s="36">
        <v>5000</v>
      </c>
      <c r="Q87" s="44" t="s">
        <v>846</v>
      </c>
    </row>
    <row r="88" spans="1:18" ht="25.5" x14ac:dyDescent="0.25">
      <c r="A88" s="30" t="s">
        <v>638</v>
      </c>
      <c r="B88" s="30" t="s">
        <v>954</v>
      </c>
      <c r="C88" s="30" t="s">
        <v>789</v>
      </c>
      <c r="D88" s="30" t="s">
        <v>814</v>
      </c>
      <c r="E88" s="30" t="s">
        <v>6</v>
      </c>
      <c r="F88" s="31">
        <v>43731</v>
      </c>
      <c r="G88" s="30" t="s">
        <v>844</v>
      </c>
      <c r="H88" s="32">
        <v>7458</v>
      </c>
      <c r="I88" s="33">
        <v>4.0945</v>
      </c>
      <c r="J88" s="34">
        <v>30536.78</v>
      </c>
      <c r="K88" s="30" t="s">
        <v>933</v>
      </c>
      <c r="L88" s="31">
        <v>43740</v>
      </c>
      <c r="M88" s="31">
        <v>43752</v>
      </c>
      <c r="N88" s="31">
        <v>43756</v>
      </c>
      <c r="O88" s="30">
        <v>4</v>
      </c>
      <c r="P88" s="36">
        <v>17690</v>
      </c>
      <c r="Q88" s="44" t="s">
        <v>846</v>
      </c>
    </row>
    <row r="89" spans="1:18" ht="25.5" x14ac:dyDescent="0.25">
      <c r="A89" s="30" t="s">
        <v>642</v>
      </c>
      <c r="B89" s="30" t="s">
        <v>954</v>
      </c>
      <c r="C89" s="30" t="s">
        <v>957</v>
      </c>
      <c r="D89" s="30" t="s">
        <v>814</v>
      </c>
      <c r="E89" s="30" t="s">
        <v>6</v>
      </c>
      <c r="F89" s="31">
        <v>43721</v>
      </c>
      <c r="G89" s="30" t="s">
        <v>844</v>
      </c>
      <c r="H89" s="32">
        <v>7103.5</v>
      </c>
      <c r="I89" s="33">
        <v>4.6685999999999996</v>
      </c>
      <c r="J89" s="34">
        <v>33163.4</v>
      </c>
      <c r="K89" s="30" t="s">
        <v>933</v>
      </c>
      <c r="L89" s="31">
        <v>43727</v>
      </c>
      <c r="M89" s="31">
        <v>43780</v>
      </c>
      <c r="N89" s="31">
        <v>43783</v>
      </c>
      <c r="O89" s="30">
        <v>3</v>
      </c>
      <c r="P89" s="36">
        <v>8050</v>
      </c>
      <c r="Q89" s="44" t="s">
        <v>846</v>
      </c>
    </row>
    <row r="90" spans="1:18" ht="25.5" x14ac:dyDescent="0.25">
      <c r="A90" s="30" t="s">
        <v>958</v>
      </c>
      <c r="B90" s="30" t="s">
        <v>954</v>
      </c>
      <c r="C90" s="30" t="s">
        <v>959</v>
      </c>
      <c r="D90" s="30" t="s">
        <v>851</v>
      </c>
      <c r="E90" s="30" t="s">
        <v>812</v>
      </c>
      <c r="F90" s="31">
        <v>43761</v>
      </c>
      <c r="G90" s="30" t="s">
        <v>844</v>
      </c>
      <c r="H90" s="32">
        <v>250</v>
      </c>
      <c r="I90" s="33">
        <v>4</v>
      </c>
      <c r="J90" s="34">
        <f>H90*I90</f>
        <v>1000</v>
      </c>
      <c r="K90" s="30" t="s">
        <v>872</v>
      </c>
      <c r="L90" s="31">
        <v>43782</v>
      </c>
      <c r="M90" s="31">
        <v>43787</v>
      </c>
      <c r="N90" s="31">
        <v>43791</v>
      </c>
      <c r="O90" s="30">
        <v>4</v>
      </c>
      <c r="P90" s="30" t="s">
        <v>960</v>
      </c>
      <c r="Q90" s="44" t="s">
        <v>846</v>
      </c>
    </row>
    <row r="91" spans="1:18" ht="25.5" x14ac:dyDescent="0.25">
      <c r="A91" s="30" t="s">
        <v>961</v>
      </c>
      <c r="B91" s="30" t="s">
        <v>954</v>
      </c>
      <c r="C91" s="30" t="s">
        <v>800</v>
      </c>
      <c r="D91" s="30" t="s">
        <v>814</v>
      </c>
      <c r="E91" s="30" t="s">
        <v>6</v>
      </c>
      <c r="F91" s="31">
        <v>43430</v>
      </c>
      <c r="G91" s="30" t="s">
        <v>844</v>
      </c>
      <c r="H91" s="32">
        <v>144729</v>
      </c>
      <c r="I91" s="33">
        <v>4.1435000000000004</v>
      </c>
      <c r="J91" s="34">
        <v>599684.61</v>
      </c>
      <c r="K91" s="30" t="s">
        <v>1043</v>
      </c>
      <c r="L91" s="31">
        <v>43455</v>
      </c>
      <c r="M91" s="31">
        <v>43691</v>
      </c>
      <c r="N91" s="31">
        <v>43697</v>
      </c>
      <c r="O91" s="30">
        <v>6</v>
      </c>
      <c r="P91" s="36">
        <v>269880</v>
      </c>
      <c r="Q91" s="44" t="s">
        <v>846</v>
      </c>
    </row>
    <row r="92" spans="1:18" ht="25.5" x14ac:dyDescent="0.25">
      <c r="A92" s="30" t="s">
        <v>962</v>
      </c>
      <c r="B92" s="30" t="s">
        <v>954</v>
      </c>
      <c r="C92" s="30" t="s">
        <v>963</v>
      </c>
      <c r="D92" s="30" t="s">
        <v>851</v>
      </c>
      <c r="E92" s="30" t="s">
        <v>812</v>
      </c>
      <c r="F92" s="31">
        <v>43432</v>
      </c>
      <c r="G92" s="30" t="s">
        <v>844</v>
      </c>
      <c r="H92" s="32">
        <v>1800</v>
      </c>
      <c r="I92" s="33">
        <v>4</v>
      </c>
      <c r="J92" s="34">
        <f t="shared" ref="J92:J95" si="4">H92*I92</f>
        <v>7200</v>
      </c>
      <c r="K92" s="30" t="s">
        <v>964</v>
      </c>
      <c r="L92" s="31">
        <v>43439</v>
      </c>
      <c r="M92" s="31">
        <v>43476</v>
      </c>
      <c r="N92" s="31">
        <v>43483</v>
      </c>
      <c r="O92" s="30">
        <v>7</v>
      </c>
      <c r="P92" s="36">
        <v>47000</v>
      </c>
      <c r="Q92" s="44" t="s">
        <v>846</v>
      </c>
    </row>
    <row r="93" spans="1:18" ht="25.5" customHeight="1" x14ac:dyDescent="0.25">
      <c r="A93" s="30" t="s">
        <v>965</v>
      </c>
      <c r="B93" s="30" t="s">
        <v>954</v>
      </c>
      <c r="C93" s="30" t="s">
        <v>955</v>
      </c>
      <c r="D93" s="30" t="s">
        <v>851</v>
      </c>
      <c r="E93" s="30" t="s">
        <v>812</v>
      </c>
      <c r="F93" s="31">
        <v>43474</v>
      </c>
      <c r="G93" s="30" t="s">
        <v>844</v>
      </c>
      <c r="H93" s="32">
        <v>0</v>
      </c>
      <c r="I93" s="33">
        <v>4</v>
      </c>
      <c r="J93" s="34">
        <f t="shared" si="4"/>
        <v>0</v>
      </c>
      <c r="K93" s="30" t="s">
        <v>966</v>
      </c>
      <c r="L93" s="42" t="s">
        <v>869</v>
      </c>
      <c r="M93" s="31">
        <v>43453</v>
      </c>
      <c r="N93" s="31">
        <v>43483</v>
      </c>
      <c r="O93" s="30">
        <v>30</v>
      </c>
      <c r="P93" s="36">
        <v>17000</v>
      </c>
      <c r="Q93" s="44" t="s">
        <v>846</v>
      </c>
      <c r="R93" s="129" t="s">
        <v>1039</v>
      </c>
    </row>
    <row r="94" spans="1:18" ht="63.75" x14ac:dyDescent="0.25">
      <c r="A94" s="30" t="s">
        <v>967</v>
      </c>
      <c r="B94" s="30" t="s">
        <v>954</v>
      </c>
      <c r="C94" s="30" t="s">
        <v>968</v>
      </c>
      <c r="D94" s="30" t="s">
        <v>851</v>
      </c>
      <c r="E94" s="30" t="s">
        <v>812</v>
      </c>
      <c r="F94" s="31">
        <v>43494</v>
      </c>
      <c r="G94" s="30" t="s">
        <v>844</v>
      </c>
      <c r="H94" s="32">
        <v>9735</v>
      </c>
      <c r="I94" s="33">
        <v>4</v>
      </c>
      <c r="J94" s="34">
        <f t="shared" si="4"/>
        <v>38940</v>
      </c>
      <c r="K94" s="30" t="s">
        <v>1071</v>
      </c>
      <c r="L94" s="42" t="s">
        <v>869</v>
      </c>
      <c r="M94" s="31">
        <v>43475</v>
      </c>
      <c r="N94" s="31">
        <v>43500</v>
      </c>
      <c r="O94" s="30">
        <v>25</v>
      </c>
      <c r="P94" s="36">
        <v>4600</v>
      </c>
      <c r="Q94" s="44" t="s">
        <v>846</v>
      </c>
      <c r="R94" s="129" t="s">
        <v>1039</v>
      </c>
    </row>
    <row r="95" spans="1:18" ht="25.5" customHeight="1" x14ac:dyDescent="0.25">
      <c r="A95" s="30" t="s">
        <v>969</v>
      </c>
      <c r="B95" s="30" t="s">
        <v>954</v>
      </c>
      <c r="C95" s="30" t="s">
        <v>970</v>
      </c>
      <c r="D95" s="30" t="s">
        <v>851</v>
      </c>
      <c r="E95" s="30" t="s">
        <v>812</v>
      </c>
      <c r="F95" s="31">
        <v>43581</v>
      </c>
      <c r="G95" s="30" t="s">
        <v>844</v>
      </c>
      <c r="H95" s="32">
        <v>28454.71</v>
      </c>
      <c r="I95" s="33">
        <v>4</v>
      </c>
      <c r="J95" s="34">
        <f t="shared" si="4"/>
        <v>113818.84</v>
      </c>
      <c r="K95" s="30" t="s">
        <v>971</v>
      </c>
      <c r="L95" s="31">
        <v>43557</v>
      </c>
      <c r="M95" s="31">
        <v>43619</v>
      </c>
      <c r="N95" s="31">
        <v>43622</v>
      </c>
      <c r="O95" s="30">
        <v>3</v>
      </c>
      <c r="P95" s="36">
        <v>80290</v>
      </c>
      <c r="Q95" s="44" t="s">
        <v>846</v>
      </c>
      <c r="R95" s="128"/>
    </row>
    <row r="96" spans="1:18" ht="25.5" customHeight="1" x14ac:dyDescent="0.25">
      <c r="A96" s="30" t="s">
        <v>636</v>
      </c>
      <c r="B96" s="30" t="s">
        <v>23</v>
      </c>
      <c r="C96" s="30" t="s">
        <v>788</v>
      </c>
      <c r="D96" s="30" t="s">
        <v>814</v>
      </c>
      <c r="E96" s="30" t="s">
        <v>6</v>
      </c>
      <c r="F96" s="31">
        <v>43704</v>
      </c>
      <c r="G96" s="30" t="s">
        <v>844</v>
      </c>
      <c r="H96" s="32">
        <v>4663</v>
      </c>
      <c r="I96" s="33">
        <v>4.0720000000000001</v>
      </c>
      <c r="J96" s="34">
        <v>18987.740000000002</v>
      </c>
      <c r="K96" s="30" t="s">
        <v>933</v>
      </c>
      <c r="L96" s="31">
        <v>43713</v>
      </c>
      <c r="M96" s="31">
        <v>43728</v>
      </c>
      <c r="N96" s="31">
        <v>43735</v>
      </c>
      <c r="O96" s="30">
        <v>7</v>
      </c>
      <c r="P96" s="36">
        <v>3200</v>
      </c>
      <c r="Q96" s="44" t="s">
        <v>846</v>
      </c>
      <c r="R96" s="128"/>
    </row>
    <row r="97" spans="1:18" ht="25.5" customHeight="1" x14ac:dyDescent="0.25">
      <c r="A97" s="30" t="s">
        <v>580</v>
      </c>
      <c r="B97" s="30" t="s">
        <v>23</v>
      </c>
      <c r="C97" s="30" t="s">
        <v>726</v>
      </c>
      <c r="D97" s="30" t="s">
        <v>814</v>
      </c>
      <c r="E97" s="30" t="s">
        <v>6</v>
      </c>
      <c r="F97" s="31">
        <v>43441</v>
      </c>
      <c r="G97" s="30" t="s">
        <v>844</v>
      </c>
      <c r="H97" s="32">
        <v>111500</v>
      </c>
      <c r="I97" s="33">
        <v>3.7284999999999999</v>
      </c>
      <c r="J97" s="34">
        <v>415727.75</v>
      </c>
      <c r="K97" s="30" t="s">
        <v>1072</v>
      </c>
      <c r="L97" s="31">
        <v>43454</v>
      </c>
      <c r="M97" s="31">
        <v>43495</v>
      </c>
      <c r="N97" s="31">
        <v>43500</v>
      </c>
      <c r="O97" s="30">
        <v>5</v>
      </c>
      <c r="P97" s="36">
        <v>43000</v>
      </c>
      <c r="Q97" s="44" t="s">
        <v>846</v>
      </c>
      <c r="R97" s="128"/>
    </row>
    <row r="98" spans="1:18" ht="25.5" customHeight="1" x14ac:dyDescent="0.25">
      <c r="A98" s="30" t="s">
        <v>618</v>
      </c>
      <c r="B98" s="30" t="s">
        <v>23</v>
      </c>
      <c r="C98" s="30" t="s">
        <v>783</v>
      </c>
      <c r="D98" s="30" t="s">
        <v>814</v>
      </c>
      <c r="E98" s="30" t="s">
        <v>6</v>
      </c>
      <c r="F98" s="31">
        <v>43481</v>
      </c>
      <c r="G98" s="30" t="s">
        <v>844</v>
      </c>
      <c r="H98" s="32">
        <v>9612</v>
      </c>
      <c r="I98" s="33">
        <v>3.9849999999999999</v>
      </c>
      <c r="J98" s="34">
        <v>38303.82</v>
      </c>
      <c r="K98" s="30" t="s">
        <v>1073</v>
      </c>
      <c r="L98" s="31">
        <v>43487</v>
      </c>
      <c r="M98" s="31">
        <v>43588</v>
      </c>
      <c r="N98" s="31">
        <v>43591</v>
      </c>
      <c r="O98" s="30">
        <v>3</v>
      </c>
      <c r="P98" s="30" t="s">
        <v>972</v>
      </c>
      <c r="Q98" s="44" t="s">
        <v>846</v>
      </c>
      <c r="R98" s="128"/>
    </row>
    <row r="99" spans="1:18" ht="25.5" customHeight="1" x14ac:dyDescent="0.25">
      <c r="A99" s="30" t="s">
        <v>973</v>
      </c>
      <c r="B99" s="30" t="s">
        <v>23</v>
      </c>
      <c r="C99" s="30" t="s">
        <v>974</v>
      </c>
      <c r="D99" s="30" t="s">
        <v>851</v>
      </c>
      <c r="E99" s="30" t="s">
        <v>812</v>
      </c>
      <c r="F99" s="31">
        <v>43474</v>
      </c>
      <c r="G99" s="30" t="s">
        <v>844</v>
      </c>
      <c r="H99" s="32">
        <v>120</v>
      </c>
      <c r="I99" s="33">
        <v>4</v>
      </c>
      <c r="J99" s="34">
        <f t="shared" ref="J99:J102" si="5">H99*I99</f>
        <v>480</v>
      </c>
      <c r="K99" s="30" t="s">
        <v>975</v>
      </c>
      <c r="L99" s="31">
        <v>43480</v>
      </c>
      <c r="M99" s="31">
        <v>43644</v>
      </c>
      <c r="N99" s="31">
        <v>43649</v>
      </c>
      <c r="O99" s="30">
        <v>5</v>
      </c>
      <c r="P99" s="30" t="s">
        <v>976</v>
      </c>
      <c r="Q99" s="44" t="s">
        <v>846</v>
      </c>
      <c r="R99" s="128"/>
    </row>
    <row r="100" spans="1:18" ht="25.5" customHeight="1" x14ac:dyDescent="0.25">
      <c r="A100" s="30" t="s">
        <v>977</v>
      </c>
      <c r="B100" s="30" t="s">
        <v>23</v>
      </c>
      <c r="C100" s="30" t="s">
        <v>978</v>
      </c>
      <c r="D100" s="30" t="s">
        <v>851</v>
      </c>
      <c r="E100" s="30" t="s">
        <v>812</v>
      </c>
      <c r="F100" s="31">
        <v>43481</v>
      </c>
      <c r="G100" s="30" t="s">
        <v>844</v>
      </c>
      <c r="H100" s="32">
        <v>10500</v>
      </c>
      <c r="I100" s="33">
        <v>4</v>
      </c>
      <c r="J100" s="34">
        <f t="shared" si="5"/>
        <v>42000</v>
      </c>
      <c r="K100" s="30" t="s">
        <v>1074</v>
      </c>
      <c r="L100" s="31">
        <v>43486</v>
      </c>
      <c r="M100" s="31">
        <v>43511</v>
      </c>
      <c r="N100" s="31">
        <v>43514</v>
      </c>
      <c r="O100" s="30">
        <v>3</v>
      </c>
      <c r="P100" s="36">
        <v>78000</v>
      </c>
      <c r="Q100" s="44" t="s">
        <v>846</v>
      </c>
      <c r="R100" s="128"/>
    </row>
    <row r="101" spans="1:18" ht="25.5" customHeight="1" x14ac:dyDescent="0.25">
      <c r="A101" s="30" t="s">
        <v>979</v>
      </c>
      <c r="B101" s="30" t="s">
        <v>23</v>
      </c>
      <c r="C101" s="30" t="s">
        <v>980</v>
      </c>
      <c r="D101" s="30" t="s">
        <v>851</v>
      </c>
      <c r="E101" s="30" t="s">
        <v>812</v>
      </c>
      <c r="F101" s="31">
        <v>43486</v>
      </c>
      <c r="G101" s="30" t="s">
        <v>844</v>
      </c>
      <c r="H101" s="32">
        <v>3</v>
      </c>
      <c r="I101" s="33">
        <v>4</v>
      </c>
      <c r="J101" s="34">
        <f t="shared" si="5"/>
        <v>12</v>
      </c>
      <c r="K101" s="30" t="s">
        <v>1075</v>
      </c>
      <c r="L101" s="31">
        <v>43487</v>
      </c>
      <c r="M101" s="31">
        <v>43581</v>
      </c>
      <c r="N101" s="31">
        <v>43584</v>
      </c>
      <c r="O101" s="30">
        <v>3</v>
      </c>
      <c r="P101" s="30" t="s">
        <v>976</v>
      </c>
      <c r="Q101" s="44" t="s">
        <v>846</v>
      </c>
      <c r="R101" s="128"/>
    </row>
    <row r="102" spans="1:18" ht="25.5" customHeight="1" x14ac:dyDescent="0.25">
      <c r="A102" s="30" t="s">
        <v>981</v>
      </c>
      <c r="B102" s="30" t="s">
        <v>23</v>
      </c>
      <c r="C102" s="30" t="s">
        <v>982</v>
      </c>
      <c r="D102" s="30" t="s">
        <v>851</v>
      </c>
      <c r="E102" s="30" t="s">
        <v>812</v>
      </c>
      <c r="F102" s="31">
        <v>43752</v>
      </c>
      <c r="G102" s="30" t="s">
        <v>844</v>
      </c>
      <c r="H102" s="32">
        <v>10</v>
      </c>
      <c r="I102" s="33">
        <v>4</v>
      </c>
      <c r="J102" s="34">
        <f t="shared" si="5"/>
        <v>40</v>
      </c>
      <c r="K102" s="30" t="s">
        <v>983</v>
      </c>
      <c r="L102" s="31">
        <v>43756</v>
      </c>
      <c r="M102" s="31">
        <v>43780</v>
      </c>
      <c r="N102" s="31">
        <v>43783</v>
      </c>
      <c r="O102" s="30">
        <v>3</v>
      </c>
      <c r="P102" s="30" t="s">
        <v>984</v>
      </c>
      <c r="Q102" s="45" t="s">
        <v>853</v>
      </c>
    </row>
    <row r="103" spans="1:18" ht="25.5" customHeight="1" x14ac:dyDescent="0.25">
      <c r="A103" s="30" t="s">
        <v>626</v>
      </c>
      <c r="B103" s="30" t="s">
        <v>23</v>
      </c>
      <c r="C103" s="30" t="s">
        <v>985</v>
      </c>
      <c r="D103" s="30" t="s">
        <v>814</v>
      </c>
      <c r="E103" s="30" t="s">
        <v>6</v>
      </c>
      <c r="F103" s="31">
        <v>43430</v>
      </c>
      <c r="G103" s="30" t="s">
        <v>844</v>
      </c>
      <c r="H103" s="32">
        <v>14910.41</v>
      </c>
      <c r="I103" s="33">
        <v>4.3099999999999996</v>
      </c>
      <c r="J103" s="34">
        <v>64263.87</v>
      </c>
      <c r="K103" s="30" t="s">
        <v>986</v>
      </c>
      <c r="L103" s="31">
        <v>43440</v>
      </c>
      <c r="M103" s="31">
        <v>43532</v>
      </c>
      <c r="N103" s="31">
        <v>43538</v>
      </c>
      <c r="O103" s="30">
        <v>6</v>
      </c>
      <c r="P103" s="36">
        <v>80000</v>
      </c>
      <c r="Q103" s="44" t="s">
        <v>846</v>
      </c>
      <c r="R103" s="128"/>
    </row>
    <row r="104" spans="1:18" ht="25.5" customHeight="1" x14ac:dyDescent="0.25">
      <c r="A104" s="30" t="s">
        <v>987</v>
      </c>
      <c r="B104" s="30" t="s">
        <v>23</v>
      </c>
      <c r="C104" s="30" t="s">
        <v>955</v>
      </c>
      <c r="D104" s="30" t="s">
        <v>851</v>
      </c>
      <c r="E104" s="30" t="s">
        <v>812</v>
      </c>
      <c r="F104" s="31">
        <v>43539</v>
      </c>
      <c r="G104" s="30" t="s">
        <v>844</v>
      </c>
      <c r="H104" s="32">
        <v>3</v>
      </c>
      <c r="I104" s="33">
        <v>4</v>
      </c>
      <c r="J104" s="34">
        <f t="shared" ref="J104:J105" si="6">H104*I104</f>
        <v>12</v>
      </c>
      <c r="K104" s="30" t="s">
        <v>1076</v>
      </c>
      <c r="L104" s="31">
        <v>43551</v>
      </c>
      <c r="M104" s="31">
        <v>43562</v>
      </c>
      <c r="N104" s="31">
        <v>43565</v>
      </c>
      <c r="O104" s="30">
        <v>3</v>
      </c>
      <c r="P104" s="36">
        <v>58000</v>
      </c>
      <c r="Q104" s="44" t="s">
        <v>846</v>
      </c>
      <c r="R104" s="128"/>
    </row>
    <row r="105" spans="1:18" ht="25.5" customHeight="1" x14ac:dyDescent="0.25">
      <c r="A105" s="30" t="s">
        <v>988</v>
      </c>
      <c r="B105" s="30" t="s">
        <v>23</v>
      </c>
      <c r="C105" s="30" t="s">
        <v>955</v>
      </c>
      <c r="D105" s="30" t="s">
        <v>851</v>
      </c>
      <c r="E105" s="30" t="s">
        <v>812</v>
      </c>
      <c r="F105" s="31">
        <v>43551</v>
      </c>
      <c r="G105" s="30" t="s">
        <v>844</v>
      </c>
      <c r="H105" s="32">
        <v>10</v>
      </c>
      <c r="I105" s="33">
        <v>4</v>
      </c>
      <c r="J105" s="34">
        <f t="shared" si="6"/>
        <v>40</v>
      </c>
      <c r="K105" s="30" t="s">
        <v>1076</v>
      </c>
      <c r="L105" s="31">
        <v>43552</v>
      </c>
      <c r="M105" s="31">
        <v>43562</v>
      </c>
      <c r="N105" s="31">
        <v>43565</v>
      </c>
      <c r="O105" s="30">
        <v>3</v>
      </c>
      <c r="P105" s="36">
        <v>53000</v>
      </c>
      <c r="Q105" s="44" t="s">
        <v>846</v>
      </c>
      <c r="R105" s="128"/>
    </row>
    <row r="106" spans="1:18" ht="25.5" customHeight="1" x14ac:dyDescent="0.25">
      <c r="A106" s="30" t="s">
        <v>570</v>
      </c>
      <c r="B106" s="30" t="s">
        <v>23</v>
      </c>
      <c r="C106" s="30" t="s">
        <v>772</v>
      </c>
      <c r="D106" s="30" t="s">
        <v>814</v>
      </c>
      <c r="E106" s="30" t="s">
        <v>6</v>
      </c>
      <c r="F106" s="31">
        <v>43584</v>
      </c>
      <c r="G106" s="30" t="s">
        <v>844</v>
      </c>
      <c r="H106" s="32">
        <v>3071</v>
      </c>
      <c r="I106" s="33">
        <v>4.3600000000000003</v>
      </c>
      <c r="J106" s="34">
        <v>13389.56</v>
      </c>
      <c r="K106" s="30" t="s">
        <v>1077</v>
      </c>
      <c r="L106" s="31">
        <v>43594</v>
      </c>
      <c r="M106" s="31">
        <v>43628</v>
      </c>
      <c r="N106" s="31">
        <v>43633</v>
      </c>
      <c r="O106" s="30">
        <v>5</v>
      </c>
      <c r="P106" s="30" t="s">
        <v>976</v>
      </c>
      <c r="Q106" s="44" t="s">
        <v>846</v>
      </c>
      <c r="R106" s="128"/>
    </row>
    <row r="107" spans="1:18" ht="25.5" customHeight="1" x14ac:dyDescent="0.25">
      <c r="A107" s="30" t="s">
        <v>989</v>
      </c>
      <c r="B107" s="30" t="s">
        <v>23</v>
      </c>
      <c r="C107" s="30" t="s">
        <v>974</v>
      </c>
      <c r="D107" s="30" t="s">
        <v>851</v>
      </c>
      <c r="E107" s="30" t="s">
        <v>812</v>
      </c>
      <c r="F107" s="31">
        <v>43580</v>
      </c>
      <c r="G107" s="30" t="s">
        <v>844</v>
      </c>
      <c r="H107" s="32">
        <v>7</v>
      </c>
      <c r="I107" s="33">
        <v>4</v>
      </c>
      <c r="J107" s="34">
        <f t="shared" ref="J107:J114" si="7">H107*I107</f>
        <v>28</v>
      </c>
      <c r="K107" s="30" t="s">
        <v>1078</v>
      </c>
      <c r="L107" s="31">
        <v>43587</v>
      </c>
      <c r="M107" s="31">
        <v>43701</v>
      </c>
      <c r="N107" s="31">
        <v>43704</v>
      </c>
      <c r="O107" s="30">
        <v>3</v>
      </c>
      <c r="P107" s="36">
        <v>10000</v>
      </c>
      <c r="Q107" s="44" t="s">
        <v>846</v>
      </c>
      <c r="R107" s="128"/>
    </row>
    <row r="108" spans="1:18" ht="25.5" customHeight="1" x14ac:dyDescent="0.25">
      <c r="A108" s="30" t="s">
        <v>990</v>
      </c>
      <c r="B108" s="30" t="s">
        <v>23</v>
      </c>
      <c r="C108" s="30" t="s">
        <v>982</v>
      </c>
      <c r="D108" s="30" t="s">
        <v>851</v>
      </c>
      <c r="E108" s="30" t="s">
        <v>812</v>
      </c>
      <c r="F108" s="31">
        <v>43584</v>
      </c>
      <c r="G108" s="30" t="s">
        <v>844</v>
      </c>
      <c r="H108" s="32">
        <v>10</v>
      </c>
      <c r="I108" s="33">
        <v>4</v>
      </c>
      <c r="J108" s="34">
        <f t="shared" si="7"/>
        <v>40</v>
      </c>
      <c r="K108" s="30" t="s">
        <v>1079</v>
      </c>
      <c r="L108" s="31">
        <v>43588</v>
      </c>
      <c r="M108" s="31">
        <v>43614</v>
      </c>
      <c r="N108" s="31">
        <v>43615</v>
      </c>
      <c r="O108" s="30">
        <v>1</v>
      </c>
      <c r="P108" s="30" t="s">
        <v>991</v>
      </c>
      <c r="Q108" s="44" t="s">
        <v>846</v>
      </c>
      <c r="R108" s="128"/>
    </row>
    <row r="109" spans="1:18" ht="38.25" customHeight="1" x14ac:dyDescent="0.25">
      <c r="A109" s="30" t="s">
        <v>992</v>
      </c>
      <c r="B109" s="30" t="s">
        <v>23</v>
      </c>
      <c r="C109" s="30" t="s">
        <v>993</v>
      </c>
      <c r="D109" s="30" t="s">
        <v>851</v>
      </c>
      <c r="E109" s="30" t="s">
        <v>812</v>
      </c>
      <c r="F109" s="31">
        <v>43599</v>
      </c>
      <c r="G109" s="30" t="s">
        <v>844</v>
      </c>
      <c r="H109" s="32">
        <v>31</v>
      </c>
      <c r="I109" s="33">
        <v>4</v>
      </c>
      <c r="J109" s="34">
        <f t="shared" si="7"/>
        <v>124</v>
      </c>
      <c r="K109" s="30" t="s">
        <v>994</v>
      </c>
      <c r="L109" s="31">
        <v>43601</v>
      </c>
      <c r="M109" s="31">
        <v>43663</v>
      </c>
      <c r="N109" s="31">
        <v>43664</v>
      </c>
      <c r="O109" s="30">
        <v>1</v>
      </c>
      <c r="P109" s="36">
        <v>2000</v>
      </c>
      <c r="Q109" s="44" t="s">
        <v>846</v>
      </c>
      <c r="R109" s="128"/>
    </row>
    <row r="110" spans="1:18" ht="25.5" customHeight="1" x14ac:dyDescent="0.25">
      <c r="A110" s="30" t="s">
        <v>995</v>
      </c>
      <c r="B110" s="30" t="s">
        <v>23</v>
      </c>
      <c r="C110" s="30" t="s">
        <v>996</v>
      </c>
      <c r="D110" s="30" t="s">
        <v>851</v>
      </c>
      <c r="E110" s="30" t="s">
        <v>812</v>
      </c>
      <c r="F110" s="31">
        <v>43592</v>
      </c>
      <c r="G110" s="30" t="s">
        <v>844</v>
      </c>
      <c r="H110" s="32">
        <v>3.8</v>
      </c>
      <c r="I110" s="33">
        <v>4</v>
      </c>
      <c r="J110" s="34">
        <f t="shared" si="7"/>
        <v>15.2</v>
      </c>
      <c r="K110" s="30" t="s">
        <v>1080</v>
      </c>
      <c r="L110" s="31">
        <v>43599</v>
      </c>
      <c r="M110" s="31">
        <v>43607</v>
      </c>
      <c r="N110" s="31">
        <v>43629</v>
      </c>
      <c r="O110" s="30">
        <v>22</v>
      </c>
      <c r="P110" s="33">
        <v>0.5</v>
      </c>
      <c r="Q110" s="45" t="s">
        <v>853</v>
      </c>
      <c r="R110" s="129" t="s">
        <v>1039</v>
      </c>
    </row>
    <row r="111" spans="1:18" ht="38.25" customHeight="1" x14ac:dyDescent="0.25">
      <c r="A111" s="30" t="s">
        <v>997</v>
      </c>
      <c r="B111" s="30" t="s">
        <v>23</v>
      </c>
      <c r="C111" s="30" t="s">
        <v>998</v>
      </c>
      <c r="D111" s="30" t="s">
        <v>851</v>
      </c>
      <c r="E111" s="30" t="s">
        <v>812</v>
      </c>
      <c r="F111" s="31">
        <v>43606</v>
      </c>
      <c r="G111" s="30" t="s">
        <v>844</v>
      </c>
      <c r="H111" s="32">
        <v>1</v>
      </c>
      <c r="I111" s="33">
        <v>4</v>
      </c>
      <c r="J111" s="34">
        <f t="shared" si="7"/>
        <v>4</v>
      </c>
      <c r="K111" s="30" t="s">
        <v>999</v>
      </c>
      <c r="L111" s="31">
        <v>43608</v>
      </c>
      <c r="M111" s="31">
        <v>43656</v>
      </c>
      <c r="N111" s="31">
        <v>43658</v>
      </c>
      <c r="O111" s="30">
        <v>2</v>
      </c>
      <c r="P111" s="36">
        <v>4000</v>
      </c>
      <c r="Q111" s="44" t="s">
        <v>846</v>
      </c>
      <c r="R111" s="128"/>
    </row>
    <row r="112" spans="1:18" ht="38.25" customHeight="1" x14ac:dyDescent="0.25">
      <c r="A112" s="30" t="s">
        <v>1000</v>
      </c>
      <c r="B112" s="30" t="s">
        <v>23</v>
      </c>
      <c r="C112" s="30" t="s">
        <v>1001</v>
      </c>
      <c r="D112" s="30" t="s">
        <v>851</v>
      </c>
      <c r="E112" s="30" t="s">
        <v>812</v>
      </c>
      <c r="F112" s="31">
        <v>43605</v>
      </c>
      <c r="G112" s="30" t="s">
        <v>844</v>
      </c>
      <c r="H112" s="32">
        <v>3.05</v>
      </c>
      <c r="I112" s="33">
        <v>4</v>
      </c>
      <c r="J112" s="34">
        <f t="shared" si="7"/>
        <v>12.2</v>
      </c>
      <c r="K112" s="30" t="s">
        <v>1002</v>
      </c>
      <c r="L112" s="31">
        <v>43608</v>
      </c>
      <c r="M112" s="31">
        <v>43627</v>
      </c>
      <c r="N112" s="31">
        <v>43628</v>
      </c>
      <c r="O112" s="30">
        <v>1</v>
      </c>
      <c r="P112" s="30" t="s">
        <v>1003</v>
      </c>
      <c r="Q112" s="44" t="s">
        <v>846</v>
      </c>
      <c r="R112" s="128"/>
    </row>
    <row r="113" spans="1:18" ht="25.5" x14ac:dyDescent="0.25">
      <c r="A113" s="30" t="s">
        <v>1004</v>
      </c>
      <c r="B113" s="30" t="s">
        <v>23</v>
      </c>
      <c r="C113" s="30" t="s">
        <v>1005</v>
      </c>
      <c r="D113" s="30" t="s">
        <v>851</v>
      </c>
      <c r="E113" s="30" t="s">
        <v>812</v>
      </c>
      <c r="F113" s="31">
        <v>43609</v>
      </c>
      <c r="G113" s="30" t="s">
        <v>844</v>
      </c>
      <c r="H113" s="32">
        <v>1</v>
      </c>
      <c r="I113" s="33">
        <v>4</v>
      </c>
      <c r="J113" s="34">
        <f t="shared" si="7"/>
        <v>4</v>
      </c>
      <c r="K113" s="30" t="s">
        <v>1081</v>
      </c>
      <c r="L113" s="42" t="s">
        <v>869</v>
      </c>
      <c r="M113" s="31">
        <v>43612</v>
      </c>
      <c r="N113" s="31">
        <v>43616</v>
      </c>
      <c r="O113" s="30">
        <v>4</v>
      </c>
      <c r="P113" s="30" t="s">
        <v>1006</v>
      </c>
      <c r="Q113" s="44" t="s">
        <v>846</v>
      </c>
      <c r="R113" s="128"/>
    </row>
    <row r="114" spans="1:18" ht="25.5" x14ac:dyDescent="0.25">
      <c r="A114" s="30" t="s">
        <v>1007</v>
      </c>
      <c r="B114" s="30" t="s">
        <v>23</v>
      </c>
      <c r="C114" s="30" t="s">
        <v>1008</v>
      </c>
      <c r="D114" s="30" t="s">
        <v>851</v>
      </c>
      <c r="E114" s="30" t="s">
        <v>812</v>
      </c>
      <c r="F114" s="31">
        <v>43630</v>
      </c>
      <c r="G114" s="30" t="s">
        <v>844</v>
      </c>
      <c r="H114" s="32">
        <v>10</v>
      </c>
      <c r="I114" s="33">
        <v>4</v>
      </c>
      <c r="J114" s="34">
        <f t="shared" si="7"/>
        <v>40</v>
      </c>
      <c r="K114" s="30" t="s">
        <v>1043</v>
      </c>
      <c r="L114" s="31">
        <v>43690</v>
      </c>
      <c r="M114" s="31">
        <v>43723</v>
      </c>
      <c r="N114" s="31">
        <v>43726</v>
      </c>
      <c r="O114" s="30">
        <v>3</v>
      </c>
      <c r="P114" s="36">
        <v>18000</v>
      </c>
      <c r="Q114" s="44" t="s">
        <v>846</v>
      </c>
    </row>
    <row r="115" spans="1:18" ht="25.5" x14ac:dyDescent="0.25">
      <c r="A115" s="30" t="s">
        <v>1009</v>
      </c>
      <c r="B115" s="30" t="s">
        <v>23</v>
      </c>
      <c r="C115" s="30" t="s">
        <v>793</v>
      </c>
      <c r="D115" s="39" t="s">
        <v>1038</v>
      </c>
      <c r="E115" s="30" t="s">
        <v>107</v>
      </c>
      <c r="F115" s="31">
        <v>43656</v>
      </c>
      <c r="G115" s="30" t="s">
        <v>844</v>
      </c>
      <c r="H115" s="32">
        <v>3336</v>
      </c>
      <c r="I115" s="41">
        <v>4.11958</v>
      </c>
      <c r="J115" s="34">
        <f>H115*I115</f>
        <v>13742.918879999999</v>
      </c>
      <c r="K115" s="30" t="s">
        <v>1010</v>
      </c>
      <c r="L115" s="31">
        <v>43775</v>
      </c>
      <c r="M115" s="31">
        <v>43822</v>
      </c>
      <c r="N115" s="31">
        <v>43825</v>
      </c>
      <c r="O115" s="30">
        <v>3</v>
      </c>
      <c r="P115" s="30" t="s">
        <v>1011</v>
      </c>
      <c r="Q115" s="44" t="s">
        <v>846</v>
      </c>
    </row>
    <row r="116" spans="1:18" ht="25.5" x14ac:dyDescent="0.25">
      <c r="A116" s="30" t="s">
        <v>1012</v>
      </c>
      <c r="B116" s="30" t="s">
        <v>23</v>
      </c>
      <c r="C116" s="30" t="s">
        <v>982</v>
      </c>
      <c r="D116" s="30" t="s">
        <v>851</v>
      </c>
      <c r="E116" s="30" t="s">
        <v>812</v>
      </c>
      <c r="F116" s="31">
        <v>43676</v>
      </c>
      <c r="G116" s="30" t="s">
        <v>844</v>
      </c>
      <c r="H116" s="32">
        <v>10</v>
      </c>
      <c r="I116" s="33">
        <v>4</v>
      </c>
      <c r="J116" s="34">
        <f>H116*I116</f>
        <v>40</v>
      </c>
      <c r="K116" s="30" t="s">
        <v>1082</v>
      </c>
      <c r="L116" s="31">
        <v>43712</v>
      </c>
      <c r="M116" s="31">
        <v>43721</v>
      </c>
      <c r="N116" s="31">
        <v>43721</v>
      </c>
      <c r="O116" s="30">
        <v>0</v>
      </c>
      <c r="P116" s="33">
        <v>0.5</v>
      </c>
      <c r="Q116" s="45" t="s">
        <v>853</v>
      </c>
    </row>
    <row r="117" spans="1:18" ht="25.5" x14ac:dyDescent="0.25">
      <c r="A117" s="30" t="s">
        <v>674</v>
      </c>
      <c r="B117" s="30" t="s">
        <v>23</v>
      </c>
      <c r="C117" s="30" t="s">
        <v>938</v>
      </c>
      <c r="D117" s="30" t="s">
        <v>814</v>
      </c>
      <c r="E117" s="30" t="s">
        <v>6</v>
      </c>
      <c r="F117" s="31">
        <v>43703</v>
      </c>
      <c r="G117" s="30" t="s">
        <v>844</v>
      </c>
      <c r="H117" s="32">
        <v>55000</v>
      </c>
      <c r="I117" s="33">
        <v>4.468</v>
      </c>
      <c r="J117" s="34">
        <v>245740</v>
      </c>
      <c r="K117" s="30" t="s">
        <v>1013</v>
      </c>
      <c r="L117" s="31">
        <v>43707</v>
      </c>
      <c r="M117" s="31">
        <v>43759</v>
      </c>
      <c r="N117" s="31">
        <v>43760</v>
      </c>
      <c r="O117" s="30">
        <v>1</v>
      </c>
      <c r="P117" s="36">
        <v>60000</v>
      </c>
      <c r="Q117" s="44" t="s">
        <v>846</v>
      </c>
    </row>
    <row r="118" spans="1:18" ht="38.25" x14ac:dyDescent="0.25">
      <c r="A118" s="30" t="s">
        <v>685</v>
      </c>
      <c r="B118" s="30" t="s">
        <v>23</v>
      </c>
      <c r="C118" s="30" t="s">
        <v>796</v>
      </c>
      <c r="D118" s="30" t="s">
        <v>814</v>
      </c>
      <c r="E118" s="30" t="s">
        <v>6</v>
      </c>
      <c r="F118" s="31">
        <v>43718</v>
      </c>
      <c r="G118" s="30" t="s">
        <v>844</v>
      </c>
      <c r="H118" s="32">
        <v>99000</v>
      </c>
      <c r="I118" s="33">
        <v>4.1435000000000004</v>
      </c>
      <c r="J118" s="34">
        <v>410206.5</v>
      </c>
      <c r="K118" s="30" t="s">
        <v>1083</v>
      </c>
      <c r="L118" s="31">
        <v>43726</v>
      </c>
      <c r="M118" s="31">
        <v>43747</v>
      </c>
      <c r="N118" s="31">
        <v>43747</v>
      </c>
      <c r="O118" s="30">
        <v>0</v>
      </c>
      <c r="P118" s="36">
        <v>97520</v>
      </c>
      <c r="Q118" s="44" t="s">
        <v>846</v>
      </c>
    </row>
    <row r="119" spans="1:18" ht="38.25" x14ac:dyDescent="0.25">
      <c r="A119" s="30" t="s">
        <v>1014</v>
      </c>
      <c r="B119" s="30" t="s">
        <v>23</v>
      </c>
      <c r="C119" s="30" t="s">
        <v>1015</v>
      </c>
      <c r="D119" s="30" t="s">
        <v>851</v>
      </c>
      <c r="E119" s="30" t="s">
        <v>812</v>
      </c>
      <c r="F119" s="31">
        <v>43692</v>
      </c>
      <c r="G119" s="30" t="s">
        <v>844</v>
      </c>
      <c r="H119" s="32">
        <v>26</v>
      </c>
      <c r="I119" s="33">
        <v>4</v>
      </c>
      <c r="J119" s="34">
        <f>H119*I119</f>
        <v>104</v>
      </c>
      <c r="K119" s="30" t="s">
        <v>1084</v>
      </c>
      <c r="L119" s="31">
        <v>43755</v>
      </c>
      <c r="M119" s="31">
        <v>43790</v>
      </c>
      <c r="N119" s="31">
        <v>43791</v>
      </c>
      <c r="O119" s="30">
        <v>1</v>
      </c>
      <c r="P119" s="36">
        <v>16000</v>
      </c>
      <c r="Q119" s="44" t="s">
        <v>846</v>
      </c>
    </row>
    <row r="120" spans="1:18" ht="25.5" x14ac:dyDescent="0.25">
      <c r="A120" s="30" t="s">
        <v>648</v>
      </c>
      <c r="B120" s="30" t="s">
        <v>23</v>
      </c>
      <c r="C120" s="30" t="s">
        <v>938</v>
      </c>
      <c r="D120" s="30" t="s">
        <v>814</v>
      </c>
      <c r="E120" s="30" t="s">
        <v>6</v>
      </c>
      <c r="F120" s="31">
        <v>43700</v>
      </c>
      <c r="G120" s="30" t="s">
        <v>844</v>
      </c>
      <c r="H120" s="32">
        <v>13690.04</v>
      </c>
      <c r="I120" s="33">
        <v>4.62</v>
      </c>
      <c r="J120" s="34">
        <v>63247.98</v>
      </c>
      <c r="K120" s="30" t="s">
        <v>1085</v>
      </c>
      <c r="L120" s="31">
        <v>43725</v>
      </c>
      <c r="M120" s="31">
        <v>43789</v>
      </c>
      <c r="N120" s="31">
        <v>43791</v>
      </c>
      <c r="O120" s="30">
        <v>2</v>
      </c>
      <c r="P120" s="36">
        <v>158800</v>
      </c>
      <c r="Q120" s="44" t="s">
        <v>846</v>
      </c>
    </row>
    <row r="121" spans="1:18" ht="25.5" x14ac:dyDescent="0.25">
      <c r="A121" s="30" t="s">
        <v>645</v>
      </c>
      <c r="B121" s="30" t="s">
        <v>23</v>
      </c>
      <c r="C121" s="30" t="s">
        <v>786</v>
      </c>
      <c r="D121" s="30" t="s">
        <v>814</v>
      </c>
      <c r="E121" s="30" t="s">
        <v>6</v>
      </c>
      <c r="F121" s="31">
        <v>43740</v>
      </c>
      <c r="G121" s="30" t="s">
        <v>844</v>
      </c>
      <c r="H121" s="32">
        <v>270000</v>
      </c>
      <c r="I121" s="33">
        <v>4.0880000000000001</v>
      </c>
      <c r="J121" s="34">
        <v>1103760</v>
      </c>
      <c r="K121" s="30" t="s">
        <v>933</v>
      </c>
      <c r="L121" s="31">
        <v>43742</v>
      </c>
      <c r="M121" s="31">
        <v>43802</v>
      </c>
      <c r="N121" s="31">
        <v>43808</v>
      </c>
      <c r="O121" s="30">
        <v>6</v>
      </c>
      <c r="P121" s="36">
        <v>453500</v>
      </c>
      <c r="Q121" s="44" t="s">
        <v>846</v>
      </c>
    </row>
    <row r="122" spans="1:18" ht="51" x14ac:dyDescent="0.25">
      <c r="A122" s="30" t="s">
        <v>603</v>
      </c>
      <c r="B122" s="30" t="s">
        <v>23</v>
      </c>
      <c r="C122" s="30" t="s">
        <v>779</v>
      </c>
      <c r="D122" s="30" t="s">
        <v>814</v>
      </c>
      <c r="E122" s="30" t="s">
        <v>6</v>
      </c>
      <c r="F122" s="31">
        <v>43734</v>
      </c>
      <c r="G122" s="30" t="s">
        <v>844</v>
      </c>
      <c r="H122" s="32">
        <v>26539.1</v>
      </c>
      <c r="I122" s="33">
        <v>4.01</v>
      </c>
      <c r="J122" s="34">
        <v>106421.79</v>
      </c>
      <c r="K122" s="30" t="s">
        <v>1016</v>
      </c>
      <c r="L122" s="31">
        <v>43740</v>
      </c>
      <c r="M122" s="31">
        <v>43765</v>
      </c>
      <c r="N122" s="31">
        <v>43767</v>
      </c>
      <c r="O122" s="30">
        <v>2</v>
      </c>
      <c r="P122" s="36">
        <v>17690</v>
      </c>
      <c r="Q122" s="44" t="s">
        <v>846</v>
      </c>
    </row>
    <row r="123" spans="1:18" ht="38.25" x14ac:dyDescent="0.25">
      <c r="A123" s="30" t="s">
        <v>1017</v>
      </c>
      <c r="B123" s="30" t="s">
        <v>23</v>
      </c>
      <c r="C123" s="30" t="s">
        <v>955</v>
      </c>
      <c r="D123" s="30" t="s">
        <v>851</v>
      </c>
      <c r="E123" s="30" t="s">
        <v>812</v>
      </c>
      <c r="F123" s="31">
        <v>43697</v>
      </c>
      <c r="G123" s="30" t="s">
        <v>844</v>
      </c>
      <c r="H123" s="32">
        <v>10</v>
      </c>
      <c r="I123" s="33">
        <v>4</v>
      </c>
      <c r="J123" s="34">
        <f>H123*I123</f>
        <v>40</v>
      </c>
      <c r="K123" s="30" t="s">
        <v>1086</v>
      </c>
      <c r="L123" s="31">
        <v>43706</v>
      </c>
      <c r="M123" s="31">
        <v>43734</v>
      </c>
      <c r="N123" s="31">
        <v>43735</v>
      </c>
      <c r="O123" s="30">
        <v>1</v>
      </c>
      <c r="P123" s="36">
        <v>17000</v>
      </c>
      <c r="Q123" s="44" t="s">
        <v>846</v>
      </c>
    </row>
    <row r="124" spans="1:18" ht="25.5" x14ac:dyDescent="0.25">
      <c r="A124" s="30" t="s">
        <v>611</v>
      </c>
      <c r="B124" s="30" t="s">
        <v>23</v>
      </c>
      <c r="C124" s="30" t="s">
        <v>855</v>
      </c>
      <c r="D124" s="30" t="s">
        <v>814</v>
      </c>
      <c r="E124" s="30" t="s">
        <v>6</v>
      </c>
      <c r="F124" s="31">
        <v>43749</v>
      </c>
      <c r="G124" s="30" t="s">
        <v>844</v>
      </c>
      <c r="H124" s="32">
        <v>80917.63</v>
      </c>
      <c r="I124" s="33">
        <v>4.6509999999999998</v>
      </c>
      <c r="J124" s="34">
        <v>376347.9</v>
      </c>
      <c r="K124" s="30" t="s">
        <v>1018</v>
      </c>
      <c r="L124" s="31">
        <v>43763</v>
      </c>
      <c r="M124" s="31">
        <v>43801</v>
      </c>
      <c r="N124" s="31">
        <v>43802</v>
      </c>
      <c r="O124" s="30">
        <v>1</v>
      </c>
      <c r="P124" s="36">
        <v>52000</v>
      </c>
      <c r="Q124" s="44" t="s">
        <v>846</v>
      </c>
    </row>
    <row r="125" spans="1:18" ht="25.5" x14ac:dyDescent="0.25">
      <c r="A125" s="30" t="s">
        <v>1019</v>
      </c>
      <c r="B125" s="30" t="s">
        <v>23</v>
      </c>
      <c r="C125" s="30" t="s">
        <v>1020</v>
      </c>
      <c r="D125" s="30" t="s">
        <v>851</v>
      </c>
      <c r="E125" s="30" t="s">
        <v>812</v>
      </c>
      <c r="F125" s="31">
        <v>43718</v>
      </c>
      <c r="G125" s="30" t="s">
        <v>844</v>
      </c>
      <c r="H125" s="32">
        <v>11655.97</v>
      </c>
      <c r="I125" s="33">
        <v>4</v>
      </c>
      <c r="J125" s="34">
        <f>H125*I125</f>
        <v>46623.88</v>
      </c>
      <c r="K125" s="30" t="s">
        <v>1087</v>
      </c>
      <c r="L125" s="31">
        <v>43724</v>
      </c>
      <c r="M125" s="31">
        <v>43773</v>
      </c>
      <c r="N125" s="31">
        <v>43773</v>
      </c>
      <c r="O125" s="30">
        <v>0</v>
      </c>
      <c r="P125" s="36">
        <v>356980</v>
      </c>
      <c r="Q125" s="44" t="s">
        <v>846</v>
      </c>
    </row>
    <row r="126" spans="1:18" ht="25.5" x14ac:dyDescent="0.25">
      <c r="A126" s="30" t="s">
        <v>577</v>
      </c>
      <c r="B126" s="30" t="s">
        <v>1021</v>
      </c>
      <c r="C126" s="30" t="s">
        <v>726</v>
      </c>
      <c r="D126" s="30" t="s">
        <v>814</v>
      </c>
      <c r="E126" s="30" t="s">
        <v>6</v>
      </c>
      <c r="F126" s="31">
        <v>43468</v>
      </c>
      <c r="G126" s="30" t="s">
        <v>844</v>
      </c>
      <c r="H126" s="32">
        <v>71000</v>
      </c>
      <c r="I126" s="33">
        <v>3.9239999999999999</v>
      </c>
      <c r="J126" s="34">
        <v>278604</v>
      </c>
      <c r="K126" s="30" t="s">
        <v>1022</v>
      </c>
      <c r="L126" s="31">
        <v>43473</v>
      </c>
      <c r="M126" s="31">
        <v>43540</v>
      </c>
      <c r="N126" s="31">
        <v>43544</v>
      </c>
      <c r="O126" s="30">
        <v>4</v>
      </c>
      <c r="P126" s="36">
        <v>44000</v>
      </c>
      <c r="Q126" s="44" t="s">
        <v>846</v>
      </c>
    </row>
    <row r="127" spans="1:18" ht="25.5" x14ac:dyDescent="0.25">
      <c r="A127" s="30" t="s">
        <v>547</v>
      </c>
      <c r="B127" s="30" t="s">
        <v>1021</v>
      </c>
      <c r="C127" s="30" t="s">
        <v>765</v>
      </c>
      <c r="D127" s="30" t="s">
        <v>550</v>
      </c>
      <c r="E127" s="30" t="s">
        <v>6</v>
      </c>
      <c r="F127" s="31">
        <v>43468</v>
      </c>
      <c r="G127" s="30" t="s">
        <v>844</v>
      </c>
      <c r="H127" s="32">
        <v>7205</v>
      </c>
      <c r="I127" s="33">
        <v>3.8774999999999999</v>
      </c>
      <c r="J127" s="34">
        <v>27937.39</v>
      </c>
      <c r="K127" s="30" t="s">
        <v>1088</v>
      </c>
      <c r="L127" s="31">
        <v>43489</v>
      </c>
      <c r="M127" s="31">
        <v>43570</v>
      </c>
      <c r="N127" s="31">
        <v>43572</v>
      </c>
      <c r="O127" s="30">
        <v>2</v>
      </c>
      <c r="P127" s="36">
        <v>3100</v>
      </c>
      <c r="Q127" s="44" t="s">
        <v>846</v>
      </c>
    </row>
    <row r="128" spans="1:18" ht="38.25" x14ac:dyDescent="0.25">
      <c r="A128" s="30" t="s">
        <v>1023</v>
      </c>
      <c r="B128" s="30" t="s">
        <v>1021</v>
      </c>
      <c r="C128" s="30" t="s">
        <v>1024</v>
      </c>
      <c r="D128" s="30" t="s">
        <v>851</v>
      </c>
      <c r="E128" s="30" t="s">
        <v>812</v>
      </c>
      <c r="F128" s="31">
        <v>43635</v>
      </c>
      <c r="G128" s="30" t="s">
        <v>844</v>
      </c>
      <c r="H128" s="32">
        <v>121</v>
      </c>
      <c r="I128" s="33">
        <v>4</v>
      </c>
      <c r="J128" s="34">
        <f>H128*I128</f>
        <v>484</v>
      </c>
      <c r="K128" s="30" t="s">
        <v>1089</v>
      </c>
      <c r="L128" s="31">
        <v>43692</v>
      </c>
      <c r="M128" s="31">
        <v>43816</v>
      </c>
      <c r="N128" s="31">
        <v>43816</v>
      </c>
      <c r="O128" s="30">
        <v>0</v>
      </c>
      <c r="P128" s="36">
        <v>1400</v>
      </c>
      <c r="Q128" s="44" t="s">
        <v>846</v>
      </c>
    </row>
    <row r="129" spans="1:17" ht="25.5" x14ac:dyDescent="0.25">
      <c r="A129" s="30" t="s">
        <v>668</v>
      </c>
      <c r="B129" s="30" t="s">
        <v>1025</v>
      </c>
      <c r="C129" s="30" t="s">
        <v>775</v>
      </c>
      <c r="D129" s="30" t="s">
        <v>550</v>
      </c>
      <c r="E129" s="30" t="s">
        <v>42</v>
      </c>
      <c r="F129" s="31">
        <v>43483</v>
      </c>
      <c r="G129" s="30" t="s">
        <v>844</v>
      </c>
      <c r="H129" s="32">
        <v>4242</v>
      </c>
      <c r="I129" s="33">
        <v>3.8464999999999998</v>
      </c>
      <c r="J129" s="34">
        <v>16316.85</v>
      </c>
      <c r="K129" s="30" t="s">
        <v>1090</v>
      </c>
      <c r="L129" s="31">
        <v>43501</v>
      </c>
      <c r="M129" s="31">
        <v>43583</v>
      </c>
      <c r="N129" s="31">
        <v>43595</v>
      </c>
      <c r="O129" s="30">
        <v>12</v>
      </c>
      <c r="P129" s="36">
        <v>58000</v>
      </c>
      <c r="Q129" s="44" t="s">
        <v>846</v>
      </c>
    </row>
    <row r="130" spans="1:17" ht="25.5" x14ac:dyDescent="0.25">
      <c r="A130" s="30" t="s">
        <v>1026</v>
      </c>
      <c r="B130" s="30" t="s">
        <v>954</v>
      </c>
      <c r="C130" s="30" t="s">
        <v>963</v>
      </c>
      <c r="D130" s="30" t="s">
        <v>851</v>
      </c>
      <c r="E130" s="30" t="s">
        <v>812</v>
      </c>
      <c r="F130" s="31">
        <v>43634</v>
      </c>
      <c r="G130" s="30" t="s">
        <v>844</v>
      </c>
      <c r="H130" s="32">
        <v>2880</v>
      </c>
      <c r="I130" s="33">
        <v>4</v>
      </c>
      <c r="J130" s="34">
        <f>H130*I130</f>
        <v>11520</v>
      </c>
      <c r="K130" s="30" t="s">
        <v>1027</v>
      </c>
      <c r="L130" s="31">
        <v>43648</v>
      </c>
      <c r="M130" s="31">
        <v>43710</v>
      </c>
      <c r="N130" s="31">
        <v>43711</v>
      </c>
      <c r="O130" s="30">
        <v>1</v>
      </c>
      <c r="P130" s="36">
        <v>77000</v>
      </c>
      <c r="Q130" s="44" t="s">
        <v>846</v>
      </c>
    </row>
    <row r="131" spans="1:17" ht="25.5" x14ac:dyDescent="0.25">
      <c r="A131" s="30" t="s">
        <v>605</v>
      </c>
      <c r="B131" s="30" t="s">
        <v>1028</v>
      </c>
      <c r="C131" s="30" t="s">
        <v>775</v>
      </c>
      <c r="D131" s="30" t="s">
        <v>814</v>
      </c>
      <c r="E131" s="30" t="s">
        <v>42</v>
      </c>
      <c r="F131" s="31">
        <v>43461</v>
      </c>
      <c r="G131" s="30" t="s">
        <v>844</v>
      </c>
      <c r="H131" s="32">
        <v>326000</v>
      </c>
      <c r="I131" s="33">
        <v>3.8125</v>
      </c>
      <c r="J131" s="34">
        <v>1242875</v>
      </c>
      <c r="K131" s="30" t="s">
        <v>1091</v>
      </c>
      <c r="L131" s="31">
        <v>43468</v>
      </c>
      <c r="M131" s="31">
        <v>43633</v>
      </c>
      <c r="N131" s="31">
        <v>43641</v>
      </c>
      <c r="O131" s="30">
        <v>8</v>
      </c>
      <c r="P131" s="36">
        <v>427500</v>
      </c>
      <c r="Q131" s="44" t="s">
        <v>846</v>
      </c>
    </row>
    <row r="132" spans="1:17" ht="25.5" x14ac:dyDescent="0.25">
      <c r="A132" s="30" t="s">
        <v>62</v>
      </c>
      <c r="B132" s="30" t="s">
        <v>1029</v>
      </c>
      <c r="C132" s="30" t="s">
        <v>726</v>
      </c>
      <c r="D132" s="30" t="s">
        <v>814</v>
      </c>
      <c r="E132" s="30" t="s">
        <v>6</v>
      </c>
      <c r="F132" s="31">
        <v>43558</v>
      </c>
      <c r="G132" s="30" t="s">
        <v>844</v>
      </c>
      <c r="H132" s="32">
        <v>71.09</v>
      </c>
      <c r="I132" s="33">
        <v>3.8469000000000002</v>
      </c>
      <c r="J132" s="34">
        <v>273.48</v>
      </c>
      <c r="K132" s="30" t="s">
        <v>1030</v>
      </c>
      <c r="L132" s="31">
        <v>43565</v>
      </c>
      <c r="M132" s="31">
        <v>43612</v>
      </c>
      <c r="N132" s="31">
        <v>43623</v>
      </c>
      <c r="O132" s="30">
        <v>11</v>
      </c>
      <c r="P132" s="30" t="s">
        <v>1031</v>
      </c>
      <c r="Q132" s="44" t="s">
        <v>846</v>
      </c>
    </row>
    <row r="133" spans="1:17" ht="25.5" x14ac:dyDescent="0.25">
      <c r="A133" s="30" t="s">
        <v>1032</v>
      </c>
      <c r="B133" s="30" t="s">
        <v>1029</v>
      </c>
      <c r="C133" s="30" t="s">
        <v>1033</v>
      </c>
      <c r="D133" s="30" t="s">
        <v>851</v>
      </c>
      <c r="E133" s="30" t="s">
        <v>812</v>
      </c>
      <c r="F133" s="31">
        <v>43430</v>
      </c>
      <c r="G133" s="30" t="s">
        <v>844</v>
      </c>
      <c r="H133" s="32">
        <v>2632</v>
      </c>
      <c r="I133" s="33">
        <v>4</v>
      </c>
      <c r="J133" s="34">
        <f>H133*I133</f>
        <v>10528</v>
      </c>
      <c r="K133" s="30" t="s">
        <v>1034</v>
      </c>
      <c r="L133" s="31">
        <v>43452</v>
      </c>
      <c r="M133" s="31">
        <v>43465</v>
      </c>
      <c r="N133" s="31">
        <v>43488</v>
      </c>
      <c r="O133" s="30">
        <v>23</v>
      </c>
      <c r="P133" s="36">
        <v>2600</v>
      </c>
      <c r="Q133" s="44" t="s">
        <v>846</v>
      </c>
    </row>
    <row r="134" spans="1:17" ht="25.5" x14ac:dyDescent="0.25">
      <c r="A134" s="30" t="s">
        <v>1035</v>
      </c>
      <c r="B134" s="30" t="s">
        <v>1029</v>
      </c>
      <c r="C134" s="30" t="s">
        <v>1033</v>
      </c>
      <c r="D134" s="30" t="s">
        <v>851</v>
      </c>
      <c r="E134" s="30" t="s">
        <v>812</v>
      </c>
      <c r="F134" s="31">
        <v>43765</v>
      </c>
      <c r="G134" s="30" t="s">
        <v>844</v>
      </c>
      <c r="H134" s="32">
        <v>19505</v>
      </c>
      <c r="I134" s="33">
        <v>4</v>
      </c>
      <c r="J134" s="34">
        <v>19505</v>
      </c>
      <c r="K134" s="30" t="s">
        <v>1092</v>
      </c>
      <c r="L134" s="31">
        <v>43766</v>
      </c>
      <c r="M134" s="31">
        <v>43765</v>
      </c>
      <c r="N134" s="31">
        <v>43767</v>
      </c>
      <c r="O134" s="30">
        <v>2</v>
      </c>
      <c r="P134" s="36">
        <v>283500</v>
      </c>
      <c r="Q134" s="44" t="s">
        <v>846</v>
      </c>
    </row>
    <row r="135" spans="1:17" s="29" customFormat="1" x14ac:dyDescent="0.25">
      <c r="A135" s="47" t="s">
        <v>1036</v>
      </c>
      <c r="B135" s="47">
        <v>133</v>
      </c>
      <c r="C135" s="48"/>
      <c r="D135" s="48"/>
      <c r="E135" s="48"/>
      <c r="F135" s="48"/>
      <c r="G135" s="48"/>
      <c r="H135" s="48"/>
      <c r="I135" s="48"/>
      <c r="J135" s="49">
        <f>SUM(J2:J134)</f>
        <v>25191590.727015994</v>
      </c>
      <c r="K135" s="48"/>
      <c r="L135" s="48"/>
      <c r="M135" s="48"/>
      <c r="N135" s="48"/>
      <c r="O135" s="50">
        <f>AVERAGE(O2:O134)</f>
        <v>5.9849624060150379</v>
      </c>
      <c r="P135" s="48"/>
      <c r="Q135" s="48"/>
    </row>
    <row r="136" spans="1:17" ht="63.75" x14ac:dyDescent="0.25">
      <c r="A136" s="38" t="s">
        <v>1037</v>
      </c>
      <c r="Q136" s="35"/>
    </row>
  </sheetData>
  <autoFilter ref="A1:R136" xr:uid="{BE5B4DC1-1277-42F4-8BD0-A36953DB9527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4475-3677-47BD-A835-4BB4AFC24111}">
  <dimension ref="A1:K6"/>
  <sheetViews>
    <sheetView topLeftCell="E1" workbookViewId="0">
      <selection activeCell="K16" sqref="K16"/>
    </sheetView>
  </sheetViews>
  <sheetFormatPr defaultRowHeight="12.75" x14ac:dyDescent="0.25"/>
  <cols>
    <col min="1" max="1" width="20.42578125" style="35" bestFit="1" customWidth="1"/>
    <col min="2" max="2" width="9.140625" style="35" bestFit="1"/>
    <col min="3" max="3" width="22.7109375" style="35" customWidth="1"/>
    <col min="4" max="4" width="20" style="35" bestFit="1" customWidth="1"/>
    <col min="5" max="5" width="11.28515625" style="35" bestFit="1" customWidth="1"/>
    <col min="6" max="6" width="15.140625" style="35" customWidth="1"/>
    <col min="7" max="7" width="16.140625" style="35" bestFit="1" customWidth="1"/>
    <col min="8" max="8" width="36.5703125" style="35" bestFit="1" customWidth="1"/>
    <col min="9" max="9" width="18.42578125" style="35" bestFit="1" customWidth="1"/>
    <col min="10" max="10" width="22" style="35" bestFit="1" customWidth="1"/>
    <col min="11" max="11" width="107.28515625" style="35" customWidth="1"/>
    <col min="12" max="16384" width="9.140625" style="35"/>
  </cols>
  <sheetData>
    <row r="1" spans="1:11" ht="25.5" x14ac:dyDescent="0.25">
      <c r="A1" s="47" t="s">
        <v>1093</v>
      </c>
      <c r="B1" s="47" t="s">
        <v>708</v>
      </c>
      <c r="C1" s="47" t="s">
        <v>829</v>
      </c>
      <c r="D1" s="47" t="s">
        <v>1094</v>
      </c>
      <c r="E1" s="47" t="s">
        <v>832</v>
      </c>
      <c r="F1" s="47" t="s">
        <v>833</v>
      </c>
      <c r="G1" s="47" t="s">
        <v>834</v>
      </c>
      <c r="H1" s="47" t="s">
        <v>836</v>
      </c>
      <c r="I1" s="47" t="s">
        <v>1095</v>
      </c>
      <c r="J1" s="47" t="s">
        <v>1096</v>
      </c>
      <c r="K1" s="47" t="s">
        <v>1097</v>
      </c>
    </row>
    <row r="2" spans="1:11" ht="108" x14ac:dyDescent="0.25">
      <c r="A2" s="30" t="s">
        <v>1098</v>
      </c>
      <c r="B2" s="30" t="s">
        <v>495</v>
      </c>
      <c r="C2" s="30" t="s">
        <v>1099</v>
      </c>
      <c r="D2" s="30" t="s">
        <v>1100</v>
      </c>
      <c r="E2" s="31">
        <v>43539</v>
      </c>
      <c r="F2" s="30" t="s">
        <v>1101</v>
      </c>
      <c r="G2" s="43">
        <v>525</v>
      </c>
      <c r="H2" s="30" t="s">
        <v>1106</v>
      </c>
      <c r="I2" s="31">
        <v>43605</v>
      </c>
      <c r="J2" s="51">
        <v>0.56944444444444442</v>
      </c>
      <c r="K2" s="52" t="s">
        <v>1109</v>
      </c>
    </row>
    <row r="3" spans="1:11" ht="156" x14ac:dyDescent="0.25">
      <c r="A3" s="30" t="s">
        <v>1102</v>
      </c>
      <c r="B3" s="30" t="s">
        <v>930</v>
      </c>
      <c r="C3" s="30" t="s">
        <v>978</v>
      </c>
      <c r="D3" s="30" t="s">
        <v>107</v>
      </c>
      <c r="E3" s="31">
        <v>43649</v>
      </c>
      <c r="F3" s="30" t="s">
        <v>1101</v>
      </c>
      <c r="G3" s="43">
        <v>11</v>
      </c>
      <c r="H3" s="30" t="s">
        <v>1108</v>
      </c>
      <c r="I3" s="31">
        <v>43664</v>
      </c>
      <c r="J3" s="51">
        <v>0.50208333333333333</v>
      </c>
      <c r="K3" s="52" t="s">
        <v>1110</v>
      </c>
    </row>
    <row r="4" spans="1:11" ht="132" x14ac:dyDescent="0.25">
      <c r="A4" s="30" t="s">
        <v>1103</v>
      </c>
      <c r="B4" s="30" t="s">
        <v>57</v>
      </c>
      <c r="C4" s="30" t="s">
        <v>1104</v>
      </c>
      <c r="D4" s="30" t="s">
        <v>814</v>
      </c>
      <c r="E4" s="31">
        <v>43602</v>
      </c>
      <c r="F4" s="30" t="s">
        <v>1101</v>
      </c>
      <c r="G4" s="43">
        <v>14000</v>
      </c>
      <c r="H4" s="30" t="s">
        <v>856</v>
      </c>
      <c r="I4" s="31">
        <v>43643</v>
      </c>
      <c r="J4" s="51">
        <v>0.41875000000000001</v>
      </c>
      <c r="K4" s="52" t="s">
        <v>1111</v>
      </c>
    </row>
    <row r="5" spans="1:11" ht="25.5" x14ac:dyDescent="0.25">
      <c r="A5" s="30" t="s">
        <v>1105</v>
      </c>
      <c r="B5" s="30" t="s">
        <v>23</v>
      </c>
      <c r="C5" s="30" t="s">
        <v>793</v>
      </c>
      <c r="D5" s="30" t="s">
        <v>814</v>
      </c>
      <c r="E5" s="31">
        <v>43704</v>
      </c>
      <c r="F5" s="30" t="s">
        <v>1101</v>
      </c>
      <c r="G5" s="43">
        <v>5432.07</v>
      </c>
      <c r="H5" s="30" t="s">
        <v>1107</v>
      </c>
      <c r="I5" s="31">
        <v>43802</v>
      </c>
      <c r="J5" s="51">
        <v>0.46319444444444446</v>
      </c>
      <c r="K5" s="52" t="s">
        <v>1112</v>
      </c>
    </row>
    <row r="6" spans="1:11" ht="25.5" x14ac:dyDescent="0.25">
      <c r="A6" s="47" t="s">
        <v>1036</v>
      </c>
      <c r="B6" s="47">
        <v>4</v>
      </c>
      <c r="C6" s="48"/>
      <c r="D6" s="48"/>
      <c r="E6" s="48"/>
      <c r="F6" s="48"/>
      <c r="G6" s="48"/>
      <c r="H6" s="48"/>
      <c r="I6" s="48"/>
      <c r="J6" s="48"/>
      <c r="K6" s="4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4F92-0350-4D94-882F-41B8B0E985C3}">
  <dimension ref="A1:P16"/>
  <sheetViews>
    <sheetView workbookViewId="0">
      <selection activeCell="F33" sqref="F33"/>
    </sheetView>
  </sheetViews>
  <sheetFormatPr defaultRowHeight="15" x14ac:dyDescent="0.25"/>
  <cols>
    <col min="1" max="1" width="20.42578125" bestFit="1" customWidth="1"/>
    <col min="2" max="2" width="9.28515625" bestFit="1" customWidth="1"/>
    <col min="3" max="3" width="25.28515625" customWidth="1"/>
    <col min="4" max="4" width="36.5703125" bestFit="1" customWidth="1"/>
    <col min="5" max="5" width="13.140625" bestFit="1" customWidth="1"/>
    <col min="6" max="6" width="10.7109375" bestFit="1" customWidth="1"/>
    <col min="7" max="7" width="11.85546875" bestFit="1" customWidth="1"/>
    <col min="8" max="8" width="13.42578125" customWidth="1"/>
    <col min="9" max="9" width="5.7109375" bestFit="1" customWidth="1"/>
    <col min="11" max="11" width="36.5703125" bestFit="1" customWidth="1"/>
    <col min="12" max="12" width="10.7109375" bestFit="1" customWidth="1"/>
    <col min="13" max="13" width="19" bestFit="1" customWidth="1"/>
    <col min="14" max="14" width="10.85546875" bestFit="1" customWidth="1"/>
    <col min="15" max="15" width="12" customWidth="1"/>
    <col min="16" max="16" width="10.140625" bestFit="1" customWidth="1"/>
  </cols>
  <sheetData>
    <row r="1" spans="1:16" s="54" customFormat="1" ht="45" x14ac:dyDescent="0.25">
      <c r="A1" s="53" t="s">
        <v>828</v>
      </c>
      <c r="B1" s="53" t="s">
        <v>708</v>
      </c>
      <c r="C1" s="53" t="s">
        <v>829</v>
      </c>
      <c r="D1" s="53" t="s">
        <v>1113</v>
      </c>
      <c r="E1" s="53" t="s">
        <v>1094</v>
      </c>
      <c r="F1" s="53" t="s">
        <v>832</v>
      </c>
      <c r="G1" s="53" t="s">
        <v>833</v>
      </c>
      <c r="H1" s="53" t="s">
        <v>834</v>
      </c>
      <c r="I1" s="53" t="s">
        <v>703</v>
      </c>
      <c r="J1" s="53" t="s">
        <v>835</v>
      </c>
      <c r="K1" s="53" t="s">
        <v>836</v>
      </c>
      <c r="L1" s="53" t="s">
        <v>837</v>
      </c>
      <c r="M1" s="53" t="s">
        <v>838</v>
      </c>
      <c r="N1" s="53" t="s">
        <v>839</v>
      </c>
      <c r="O1" s="53" t="s">
        <v>840</v>
      </c>
      <c r="P1" s="53" t="s">
        <v>841</v>
      </c>
    </row>
    <row r="2" spans="1:16" ht="30" x14ac:dyDescent="0.25">
      <c r="A2" s="55" t="s">
        <v>1114</v>
      </c>
      <c r="B2" s="55" t="s">
        <v>473</v>
      </c>
      <c r="C2" s="55" t="s">
        <v>1115</v>
      </c>
      <c r="D2" s="55" t="s">
        <v>1116</v>
      </c>
      <c r="E2" s="55" t="s">
        <v>1100</v>
      </c>
      <c r="F2" s="56">
        <v>43559</v>
      </c>
      <c r="G2" s="55" t="s">
        <v>1117</v>
      </c>
      <c r="H2" s="57">
        <v>40</v>
      </c>
      <c r="I2" s="58">
        <v>4</v>
      </c>
      <c r="J2" s="57">
        <f>H2*I2</f>
        <v>160</v>
      </c>
      <c r="K2" s="55" t="s">
        <v>1142</v>
      </c>
      <c r="L2" s="56">
        <v>43640</v>
      </c>
      <c r="M2" s="56">
        <v>43643</v>
      </c>
      <c r="N2" s="56">
        <v>43643</v>
      </c>
      <c r="O2" s="55">
        <v>3</v>
      </c>
      <c r="P2" s="64">
        <v>32</v>
      </c>
    </row>
    <row r="3" spans="1:16" ht="30" x14ac:dyDescent="0.25">
      <c r="A3" s="55" t="s">
        <v>1118</v>
      </c>
      <c r="B3" s="55" t="s">
        <v>473</v>
      </c>
      <c r="C3" s="55" t="s">
        <v>1115</v>
      </c>
      <c r="D3" s="55" t="s">
        <v>743</v>
      </c>
      <c r="E3" s="55" t="s">
        <v>1100</v>
      </c>
      <c r="F3" s="56">
        <v>43684</v>
      </c>
      <c r="G3" s="55" t="s">
        <v>1117</v>
      </c>
      <c r="H3" s="57">
        <v>100</v>
      </c>
      <c r="I3" s="58">
        <v>4</v>
      </c>
      <c r="J3" s="57">
        <f t="shared" ref="J3:J14" si="0">H3*I3</f>
        <v>400</v>
      </c>
      <c r="K3" s="55" t="s">
        <v>1143</v>
      </c>
      <c r="L3" s="56">
        <v>43699</v>
      </c>
      <c r="M3" s="56">
        <v>43703</v>
      </c>
      <c r="N3" s="56">
        <v>43703</v>
      </c>
      <c r="O3" s="55">
        <v>4</v>
      </c>
      <c r="P3" s="64">
        <v>20.5</v>
      </c>
    </row>
    <row r="4" spans="1:16" ht="30" x14ac:dyDescent="0.25">
      <c r="A4" s="55" t="s">
        <v>1119</v>
      </c>
      <c r="B4" s="55" t="s">
        <v>57</v>
      </c>
      <c r="C4" s="55" t="s">
        <v>1115</v>
      </c>
      <c r="D4" s="55" t="s">
        <v>1120</v>
      </c>
      <c r="E4" s="55" t="s">
        <v>107</v>
      </c>
      <c r="F4" s="56">
        <v>43566</v>
      </c>
      <c r="G4" s="55" t="s">
        <v>1117</v>
      </c>
      <c r="H4" s="57">
        <v>9000</v>
      </c>
      <c r="I4" s="58">
        <v>4</v>
      </c>
      <c r="J4" s="57">
        <f t="shared" si="0"/>
        <v>36000</v>
      </c>
      <c r="K4" s="55" t="s">
        <v>1144</v>
      </c>
      <c r="L4" s="56">
        <v>43602</v>
      </c>
      <c r="M4" s="56">
        <v>43605</v>
      </c>
      <c r="N4" s="56">
        <v>43605</v>
      </c>
      <c r="O4" s="55">
        <v>3</v>
      </c>
      <c r="P4" s="64">
        <v>25</v>
      </c>
    </row>
    <row r="5" spans="1:16" ht="45" x14ac:dyDescent="0.25">
      <c r="A5" s="55" t="s">
        <v>1121</v>
      </c>
      <c r="B5" s="55" t="s">
        <v>954</v>
      </c>
      <c r="C5" s="55" t="s">
        <v>1115</v>
      </c>
      <c r="D5" s="55" t="s">
        <v>1122</v>
      </c>
      <c r="E5" s="55" t="s">
        <v>1100</v>
      </c>
      <c r="F5" s="56">
        <v>43504</v>
      </c>
      <c r="G5" s="55" t="s">
        <v>1117</v>
      </c>
      <c r="H5" s="57">
        <v>70</v>
      </c>
      <c r="I5" s="58">
        <v>4</v>
      </c>
      <c r="J5" s="57">
        <f t="shared" si="0"/>
        <v>280</v>
      </c>
      <c r="K5" s="55" t="s">
        <v>1145</v>
      </c>
      <c r="L5" s="56">
        <v>43542</v>
      </c>
      <c r="M5" s="56">
        <v>43545</v>
      </c>
      <c r="N5" s="56">
        <v>43545</v>
      </c>
      <c r="O5" s="55">
        <v>3</v>
      </c>
      <c r="P5" s="64">
        <v>10.3</v>
      </c>
    </row>
    <row r="6" spans="1:16" ht="30" x14ac:dyDescent="0.25">
      <c r="A6" s="55" t="s">
        <v>1123</v>
      </c>
      <c r="B6" s="55" t="s">
        <v>23</v>
      </c>
      <c r="C6" s="55" t="s">
        <v>1115</v>
      </c>
      <c r="D6" s="55" t="s">
        <v>1124</v>
      </c>
      <c r="E6" s="55" t="s">
        <v>1100</v>
      </c>
      <c r="F6" s="56">
        <v>43451</v>
      </c>
      <c r="G6" s="55" t="s">
        <v>1117</v>
      </c>
      <c r="H6" s="57">
        <v>0.01</v>
      </c>
      <c r="I6" s="58">
        <v>4</v>
      </c>
      <c r="J6" s="57">
        <f t="shared" si="0"/>
        <v>0.04</v>
      </c>
      <c r="K6" s="55" t="s">
        <v>1146</v>
      </c>
      <c r="L6" s="56">
        <v>43472</v>
      </c>
      <c r="M6" s="56">
        <v>43474</v>
      </c>
      <c r="N6" s="56">
        <v>43474</v>
      </c>
      <c r="O6" s="55">
        <v>2</v>
      </c>
      <c r="P6" s="64">
        <v>22</v>
      </c>
    </row>
    <row r="7" spans="1:16" ht="30" x14ac:dyDescent="0.25">
      <c r="A7" s="55" t="s">
        <v>1125</v>
      </c>
      <c r="B7" s="55" t="s">
        <v>23</v>
      </c>
      <c r="C7" s="55" t="s">
        <v>1115</v>
      </c>
      <c r="D7" s="55" t="s">
        <v>1126</v>
      </c>
      <c r="E7" s="55" t="s">
        <v>1100</v>
      </c>
      <c r="F7" s="56">
        <v>43486</v>
      </c>
      <c r="G7" s="55" t="s">
        <v>1117</v>
      </c>
      <c r="H7" s="57">
        <v>24</v>
      </c>
      <c r="I7" s="58">
        <v>4</v>
      </c>
      <c r="J7" s="57">
        <f t="shared" si="0"/>
        <v>96</v>
      </c>
      <c r="K7" s="55" t="s">
        <v>1147</v>
      </c>
      <c r="L7" s="56">
        <v>43515</v>
      </c>
      <c r="M7" s="56">
        <v>43521</v>
      </c>
      <c r="N7" s="56">
        <v>43521</v>
      </c>
      <c r="O7" s="55">
        <v>6</v>
      </c>
      <c r="P7" s="64">
        <v>18</v>
      </c>
    </row>
    <row r="8" spans="1:16" ht="30" x14ac:dyDescent="0.25">
      <c r="A8" s="55" t="s">
        <v>1127</v>
      </c>
      <c r="B8" s="55" t="s">
        <v>23</v>
      </c>
      <c r="C8" s="55" t="s">
        <v>1115</v>
      </c>
      <c r="D8" s="55" t="s">
        <v>1128</v>
      </c>
      <c r="E8" s="55" t="s">
        <v>1100</v>
      </c>
      <c r="F8" s="56">
        <v>43500</v>
      </c>
      <c r="G8" s="55" t="s">
        <v>1117</v>
      </c>
      <c r="H8" s="57">
        <v>1</v>
      </c>
      <c r="I8" s="58">
        <v>4</v>
      </c>
      <c r="J8" s="57">
        <f t="shared" si="0"/>
        <v>4</v>
      </c>
      <c r="K8" s="55" t="s">
        <v>1129</v>
      </c>
      <c r="L8" s="56">
        <v>43542</v>
      </c>
      <c r="M8" s="56">
        <v>43546</v>
      </c>
      <c r="N8" s="56">
        <v>43546</v>
      </c>
      <c r="O8" s="55">
        <v>4</v>
      </c>
      <c r="P8" s="64">
        <v>0.1</v>
      </c>
    </row>
    <row r="9" spans="1:16" ht="30" x14ac:dyDescent="0.25">
      <c r="A9" s="55" t="s">
        <v>1130</v>
      </c>
      <c r="B9" s="55" t="s">
        <v>23</v>
      </c>
      <c r="C9" s="55" t="s">
        <v>1115</v>
      </c>
      <c r="D9" s="55" t="s">
        <v>1141</v>
      </c>
      <c r="E9" s="55" t="s">
        <v>1100</v>
      </c>
      <c r="F9" s="56">
        <v>43691</v>
      </c>
      <c r="G9" s="55" t="s">
        <v>1117</v>
      </c>
      <c r="H9" s="57">
        <v>1</v>
      </c>
      <c r="I9" s="58">
        <v>4</v>
      </c>
      <c r="J9" s="57">
        <f t="shared" si="0"/>
        <v>4</v>
      </c>
      <c r="K9" s="55" t="s">
        <v>1148</v>
      </c>
      <c r="L9" s="56">
        <v>43720</v>
      </c>
      <c r="M9" s="56">
        <v>43725</v>
      </c>
      <c r="N9" s="56">
        <v>43725</v>
      </c>
      <c r="O9" s="55">
        <v>5</v>
      </c>
      <c r="P9" s="64">
        <v>0.1</v>
      </c>
    </row>
    <row r="10" spans="1:16" ht="30" x14ac:dyDescent="0.25">
      <c r="A10" s="55" t="s">
        <v>1131</v>
      </c>
      <c r="B10" s="55" t="s">
        <v>23</v>
      </c>
      <c r="C10" s="55" t="s">
        <v>1115</v>
      </c>
      <c r="D10" s="55" t="s">
        <v>743</v>
      </c>
      <c r="E10" s="55" t="s">
        <v>1100</v>
      </c>
      <c r="F10" s="56">
        <v>43704</v>
      </c>
      <c r="G10" s="55" t="s">
        <v>1117</v>
      </c>
      <c r="H10" s="57">
        <v>32</v>
      </c>
      <c r="I10" s="58">
        <v>4</v>
      </c>
      <c r="J10" s="57">
        <f t="shared" si="0"/>
        <v>128</v>
      </c>
      <c r="K10" s="55" t="s">
        <v>1152</v>
      </c>
      <c r="L10" s="56">
        <v>43731</v>
      </c>
      <c r="M10" s="56">
        <v>43733</v>
      </c>
      <c r="N10" s="56">
        <v>43733</v>
      </c>
      <c r="O10" s="55">
        <v>2</v>
      </c>
      <c r="P10" s="64">
        <v>25</v>
      </c>
    </row>
    <row r="11" spans="1:16" ht="30" x14ac:dyDescent="0.25">
      <c r="A11" s="55" t="s">
        <v>1132</v>
      </c>
      <c r="B11" s="55" t="s">
        <v>23</v>
      </c>
      <c r="C11" s="55" t="s">
        <v>1115</v>
      </c>
      <c r="D11" s="55" t="s">
        <v>1133</v>
      </c>
      <c r="E11" s="55" t="s">
        <v>1100</v>
      </c>
      <c r="F11" s="56">
        <v>43704</v>
      </c>
      <c r="G11" s="55" t="s">
        <v>1117</v>
      </c>
      <c r="H11" s="57">
        <v>990.5</v>
      </c>
      <c r="I11" s="58">
        <v>4</v>
      </c>
      <c r="J11" s="57">
        <f t="shared" si="0"/>
        <v>3962</v>
      </c>
      <c r="K11" s="55" t="s">
        <v>1134</v>
      </c>
      <c r="L11" s="56">
        <v>43720</v>
      </c>
      <c r="M11" s="56">
        <v>43732</v>
      </c>
      <c r="N11" s="56">
        <v>43732</v>
      </c>
      <c r="O11" s="55">
        <v>12</v>
      </c>
      <c r="P11" s="64">
        <v>21.86</v>
      </c>
    </row>
    <row r="12" spans="1:16" ht="30" x14ac:dyDescent="0.25">
      <c r="A12" s="55" t="s">
        <v>1135</v>
      </c>
      <c r="B12" s="55" t="s">
        <v>23</v>
      </c>
      <c r="C12" s="55" t="s">
        <v>1115</v>
      </c>
      <c r="D12" s="55" t="s">
        <v>743</v>
      </c>
      <c r="E12" s="55" t="s">
        <v>1100</v>
      </c>
      <c r="F12" s="56">
        <v>43717</v>
      </c>
      <c r="G12" s="55" t="s">
        <v>1117</v>
      </c>
      <c r="H12" s="57">
        <v>4</v>
      </c>
      <c r="I12" s="58">
        <v>4</v>
      </c>
      <c r="J12" s="57">
        <f t="shared" si="0"/>
        <v>16</v>
      </c>
      <c r="K12" s="55" t="s">
        <v>1149</v>
      </c>
      <c r="L12" s="56">
        <v>43731</v>
      </c>
      <c r="M12" s="56">
        <v>43734</v>
      </c>
      <c r="N12" s="56">
        <v>43734</v>
      </c>
      <c r="O12" s="55">
        <v>3</v>
      </c>
      <c r="P12" s="64">
        <v>9</v>
      </c>
    </row>
    <row r="13" spans="1:16" ht="45" x14ac:dyDescent="0.25">
      <c r="A13" s="55" t="s">
        <v>1136</v>
      </c>
      <c r="B13" s="55" t="s">
        <v>1021</v>
      </c>
      <c r="C13" s="55" t="s">
        <v>1115</v>
      </c>
      <c r="D13" s="55" t="s">
        <v>1137</v>
      </c>
      <c r="E13" s="55" t="s">
        <v>1100</v>
      </c>
      <c r="F13" s="56">
        <v>43455</v>
      </c>
      <c r="G13" s="55" t="s">
        <v>1117</v>
      </c>
      <c r="H13" s="57">
        <v>3024</v>
      </c>
      <c r="I13" s="58">
        <v>4</v>
      </c>
      <c r="J13" s="57">
        <f t="shared" si="0"/>
        <v>12096</v>
      </c>
      <c r="K13" s="55" t="s">
        <v>1150</v>
      </c>
      <c r="L13" s="56">
        <v>43535</v>
      </c>
      <c r="M13" s="56">
        <v>43539</v>
      </c>
      <c r="N13" s="56">
        <v>43539</v>
      </c>
      <c r="O13" s="55">
        <v>4</v>
      </c>
      <c r="P13" s="64">
        <v>25</v>
      </c>
    </row>
    <row r="14" spans="1:16" ht="30" x14ac:dyDescent="0.25">
      <c r="A14" s="55" t="s">
        <v>1138</v>
      </c>
      <c r="B14" s="55" t="s">
        <v>1021</v>
      </c>
      <c r="C14" s="55" t="s">
        <v>1115</v>
      </c>
      <c r="D14" s="55" t="s">
        <v>1139</v>
      </c>
      <c r="E14" s="55" t="s">
        <v>1100</v>
      </c>
      <c r="F14" s="56">
        <v>43727</v>
      </c>
      <c r="G14" s="55" t="s">
        <v>1117</v>
      </c>
      <c r="H14" s="57">
        <v>15</v>
      </c>
      <c r="I14" s="58">
        <v>4</v>
      </c>
      <c r="J14" s="57">
        <f t="shared" si="0"/>
        <v>60</v>
      </c>
      <c r="K14" s="55" t="s">
        <v>1151</v>
      </c>
      <c r="L14" s="56">
        <v>43788</v>
      </c>
      <c r="M14" s="56">
        <v>43794</v>
      </c>
      <c r="N14" s="56">
        <v>43794</v>
      </c>
      <c r="O14" s="55">
        <v>6</v>
      </c>
      <c r="P14" s="64">
        <v>21</v>
      </c>
    </row>
    <row r="15" spans="1:16" x14ac:dyDescent="0.25">
      <c r="A15" s="53" t="s">
        <v>1036</v>
      </c>
      <c r="B15" s="53">
        <v>13</v>
      </c>
      <c r="C15" s="59"/>
      <c r="D15" s="59"/>
      <c r="E15" s="59"/>
      <c r="F15" s="59"/>
      <c r="G15" s="59"/>
      <c r="H15" s="59"/>
      <c r="I15" s="59"/>
      <c r="J15" s="60">
        <f>SUM(J2:J14)</f>
        <v>53206.04</v>
      </c>
      <c r="K15" s="62"/>
      <c r="L15" s="62"/>
      <c r="M15" s="62"/>
      <c r="N15" s="62"/>
      <c r="O15" s="63">
        <f>AVERAGE(O2:O14)</f>
        <v>4.384615384615385</v>
      </c>
      <c r="P15" s="62"/>
    </row>
    <row r="16" spans="1:16" ht="76.5" x14ac:dyDescent="0.25">
      <c r="A16" s="38" t="s">
        <v>1140</v>
      </c>
    </row>
  </sheetData>
  <autoFilter ref="A1:P16" xr:uid="{2D02EB9D-C88C-4ADE-84C7-6D737B073761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B8D9-A706-40AF-8E39-5966585DEA6C}">
  <dimension ref="A1:T144"/>
  <sheetViews>
    <sheetView topLeftCell="D1" workbookViewId="0">
      <pane ySplit="1" topLeftCell="A141" activePane="bottomLeft" state="frozen"/>
      <selection pane="bottomLeft" activeCell="T1" sqref="T1"/>
    </sheetView>
  </sheetViews>
  <sheetFormatPr defaultRowHeight="12" x14ac:dyDescent="0.25"/>
  <cols>
    <col min="1" max="2" width="21.7109375" style="67" bestFit="1" customWidth="1"/>
    <col min="3" max="3" width="36.5703125" style="67" bestFit="1" customWidth="1"/>
    <col min="4" max="4" width="12.42578125" style="82" bestFit="1" customWidth="1"/>
    <col min="5" max="5" width="16.7109375" style="75" bestFit="1" customWidth="1"/>
    <col min="6" max="6" width="10.42578125" style="75" bestFit="1" customWidth="1"/>
    <col min="7" max="7" width="12.28515625" style="75" bestFit="1" customWidth="1"/>
    <col min="8" max="8" width="10.7109375" style="75" bestFit="1" customWidth="1"/>
    <col min="9" max="9" width="17.7109375" style="75" bestFit="1" customWidth="1"/>
    <col min="10" max="10" width="13.7109375" style="82" bestFit="1" customWidth="1"/>
    <col min="11" max="11" width="15.140625" style="82" bestFit="1" customWidth="1"/>
    <col min="12" max="12" width="13.28515625" style="67" bestFit="1" customWidth="1"/>
    <col min="13" max="13" width="12.7109375" style="67" bestFit="1" customWidth="1"/>
    <col min="14" max="14" width="11.7109375" style="67" bestFit="1" customWidth="1"/>
    <col min="15" max="15" width="13.85546875" style="67" bestFit="1" customWidth="1"/>
    <col min="16" max="16" width="36.5703125" style="67" bestFit="1" customWidth="1"/>
    <col min="17" max="17" width="13.28515625" style="82" bestFit="1" customWidth="1"/>
    <col min="18" max="18" width="17.5703125" style="82" customWidth="1"/>
    <col min="19" max="19" width="13" style="82" bestFit="1" customWidth="1"/>
    <col min="20" max="20" width="13.85546875" style="82" bestFit="1" customWidth="1"/>
    <col min="21" max="16384" width="9.140625" style="67"/>
  </cols>
  <sheetData>
    <row r="1" spans="1:20" ht="15" x14ac:dyDescent="0.25">
      <c r="A1" s="68" t="s">
        <v>1153</v>
      </c>
      <c r="B1" s="68" t="s">
        <v>1154</v>
      </c>
      <c r="C1" s="68" t="s">
        <v>708</v>
      </c>
      <c r="D1" s="80" t="s">
        <v>1155</v>
      </c>
      <c r="E1" s="72" t="s">
        <v>1156</v>
      </c>
      <c r="F1" s="72" t="s">
        <v>1157</v>
      </c>
      <c r="G1" s="72" t="s">
        <v>1158</v>
      </c>
      <c r="H1" s="72" t="s">
        <v>1159</v>
      </c>
      <c r="I1" s="72" t="s">
        <v>1160</v>
      </c>
      <c r="J1" s="80" t="s">
        <v>1161</v>
      </c>
      <c r="K1" s="80" t="s">
        <v>1162</v>
      </c>
      <c r="L1" s="68" t="s">
        <v>1163</v>
      </c>
      <c r="M1" s="68" t="s">
        <v>1164</v>
      </c>
      <c r="N1" s="68" t="s">
        <v>1360</v>
      </c>
      <c r="O1" s="68" t="s">
        <v>1165</v>
      </c>
      <c r="P1" s="68" t="s">
        <v>1166</v>
      </c>
      <c r="Q1" s="66" t="s">
        <v>1167</v>
      </c>
      <c r="R1" s="65" t="s">
        <v>1168</v>
      </c>
      <c r="S1" s="66" t="s">
        <v>1169</v>
      </c>
      <c r="T1" s="66" t="s">
        <v>1170</v>
      </c>
    </row>
    <row r="2" spans="1:20" ht="72" x14ac:dyDescent="0.25">
      <c r="A2" s="52" t="s">
        <v>1171</v>
      </c>
      <c r="B2" s="52" t="s">
        <v>1172</v>
      </c>
      <c r="C2" s="52" t="s">
        <v>1173</v>
      </c>
      <c r="D2" s="81">
        <v>7875.24</v>
      </c>
      <c r="E2" s="73">
        <v>0</v>
      </c>
      <c r="F2" s="73">
        <v>0</v>
      </c>
      <c r="G2" s="73">
        <v>7875.24</v>
      </c>
      <c r="H2" s="73">
        <v>1244</v>
      </c>
      <c r="I2" s="73">
        <v>354.84</v>
      </c>
      <c r="J2" s="81">
        <v>9474.08</v>
      </c>
      <c r="K2" s="81">
        <v>9474.08</v>
      </c>
      <c r="L2" s="69">
        <v>43474</v>
      </c>
      <c r="M2" s="69">
        <v>43501</v>
      </c>
      <c r="N2" s="52" t="s">
        <v>1174</v>
      </c>
      <c r="O2" s="52">
        <v>800478</v>
      </c>
      <c r="P2" s="52" t="s">
        <v>1361</v>
      </c>
      <c r="Q2" s="76">
        <v>1000</v>
      </c>
      <c r="R2" s="76">
        <v>105.03</v>
      </c>
      <c r="S2" s="76">
        <v>2.33</v>
      </c>
      <c r="T2" s="76">
        <v>0</v>
      </c>
    </row>
    <row r="3" spans="1:20" ht="60" x14ac:dyDescent="0.25">
      <c r="A3" s="52" t="s">
        <v>1171</v>
      </c>
      <c r="B3" s="52" t="s">
        <v>623</v>
      </c>
      <c r="C3" s="52" t="s">
        <v>1173</v>
      </c>
      <c r="D3" s="81">
        <v>0</v>
      </c>
      <c r="E3" s="73">
        <v>0</v>
      </c>
      <c r="F3" s="73">
        <v>0</v>
      </c>
      <c r="G3" s="73">
        <v>0</v>
      </c>
      <c r="H3" s="73">
        <v>1244</v>
      </c>
      <c r="I3" s="73">
        <v>1003.48</v>
      </c>
      <c r="J3" s="81">
        <v>2247.48</v>
      </c>
      <c r="K3" s="81">
        <v>2247.48</v>
      </c>
      <c r="L3" s="69">
        <v>43514</v>
      </c>
      <c r="M3" s="69">
        <v>43523</v>
      </c>
      <c r="N3" s="52" t="s">
        <v>1175</v>
      </c>
      <c r="O3" s="52">
        <v>800886</v>
      </c>
      <c r="P3" s="52" t="s">
        <v>1362</v>
      </c>
      <c r="Q3" s="76">
        <v>1000</v>
      </c>
      <c r="R3" s="76">
        <v>254.58</v>
      </c>
      <c r="S3" s="76">
        <v>80.86</v>
      </c>
      <c r="T3" s="76">
        <v>0</v>
      </c>
    </row>
    <row r="4" spans="1:20" ht="60" x14ac:dyDescent="0.25">
      <c r="A4" s="52" t="s">
        <v>1171</v>
      </c>
      <c r="B4" s="52" t="s">
        <v>577</v>
      </c>
      <c r="C4" s="52" t="s">
        <v>1173</v>
      </c>
      <c r="D4" s="81">
        <v>1805.19</v>
      </c>
      <c r="E4" s="73">
        <v>756.1</v>
      </c>
      <c r="F4" s="73">
        <v>0</v>
      </c>
      <c r="G4" s="73">
        <v>2561.29</v>
      </c>
      <c r="H4" s="73">
        <v>1314.8</v>
      </c>
      <c r="I4" s="73">
        <v>1505.79</v>
      </c>
      <c r="J4" s="81">
        <v>5381.88</v>
      </c>
      <c r="K4" s="81">
        <v>5381.88</v>
      </c>
      <c r="L4" s="69">
        <v>43563</v>
      </c>
      <c r="M4" s="69">
        <v>43581</v>
      </c>
      <c r="N4" s="52" t="s">
        <v>1176</v>
      </c>
      <c r="O4" s="52">
        <v>801731</v>
      </c>
      <c r="P4" s="52" t="s">
        <v>1363</v>
      </c>
      <c r="Q4" s="76">
        <v>1000</v>
      </c>
      <c r="R4" s="76">
        <v>540.29</v>
      </c>
      <c r="S4" s="76">
        <v>546.28</v>
      </c>
      <c r="T4" s="76">
        <v>0</v>
      </c>
    </row>
    <row r="5" spans="1:20" ht="24" x14ac:dyDescent="0.25">
      <c r="A5" s="52" t="s">
        <v>1171</v>
      </c>
      <c r="B5" s="52" t="s">
        <v>1136</v>
      </c>
      <c r="C5" s="52" t="s">
        <v>1173</v>
      </c>
      <c r="D5" s="81">
        <v>0</v>
      </c>
      <c r="E5" s="73">
        <v>0</v>
      </c>
      <c r="F5" s="73">
        <v>0</v>
      </c>
      <c r="G5" s="73">
        <v>0</v>
      </c>
      <c r="H5" s="73">
        <v>750</v>
      </c>
      <c r="I5" s="73">
        <v>7251.44</v>
      </c>
      <c r="J5" s="81">
        <v>8001.44</v>
      </c>
      <c r="K5" s="81">
        <v>8001.44</v>
      </c>
      <c r="L5" s="69">
        <v>43577</v>
      </c>
      <c r="M5" s="69">
        <v>43602</v>
      </c>
      <c r="N5" s="52" t="s">
        <v>1177</v>
      </c>
      <c r="O5" s="52">
        <v>802214</v>
      </c>
      <c r="P5" s="52" t="s">
        <v>1364</v>
      </c>
      <c r="Q5" s="76">
        <v>750</v>
      </c>
      <c r="R5" s="76">
        <v>0</v>
      </c>
      <c r="S5" s="76">
        <v>0</v>
      </c>
      <c r="T5" s="76">
        <v>0</v>
      </c>
    </row>
    <row r="6" spans="1:20" ht="60" x14ac:dyDescent="0.25">
      <c r="A6" s="52" t="s">
        <v>1171</v>
      </c>
      <c r="B6" s="52" t="s">
        <v>547</v>
      </c>
      <c r="C6" s="52" t="s">
        <v>1173</v>
      </c>
      <c r="D6" s="81">
        <v>441.52</v>
      </c>
      <c r="E6" s="73">
        <v>0</v>
      </c>
      <c r="F6" s="73">
        <v>0</v>
      </c>
      <c r="G6" s="73">
        <v>441.52</v>
      </c>
      <c r="H6" s="73">
        <v>1214.5</v>
      </c>
      <c r="I6" s="73">
        <v>711.82</v>
      </c>
      <c r="J6" s="81">
        <v>2367.84</v>
      </c>
      <c r="K6" s="81">
        <v>2367.84</v>
      </c>
      <c r="L6" s="69">
        <v>43606</v>
      </c>
      <c r="M6" s="69">
        <v>43623</v>
      </c>
      <c r="N6" s="52" t="s">
        <v>1178</v>
      </c>
      <c r="O6" s="52">
        <v>802606</v>
      </c>
      <c r="P6" s="52" t="s">
        <v>1365</v>
      </c>
      <c r="Q6" s="76">
        <v>1000</v>
      </c>
      <c r="R6" s="76">
        <v>2229.09</v>
      </c>
      <c r="S6" s="76">
        <v>56.7</v>
      </c>
      <c r="T6" s="76">
        <v>0</v>
      </c>
    </row>
    <row r="7" spans="1:20" ht="84" x14ac:dyDescent="0.25">
      <c r="A7" s="52" t="s">
        <v>1179</v>
      </c>
      <c r="B7" s="52" t="s">
        <v>1180</v>
      </c>
      <c r="C7" s="52" t="s">
        <v>1181</v>
      </c>
      <c r="D7" s="81">
        <v>19380.009999999998</v>
      </c>
      <c r="E7" s="73">
        <v>0</v>
      </c>
      <c r="F7" s="73">
        <v>0</v>
      </c>
      <c r="G7" s="73">
        <v>19380.009999999998</v>
      </c>
      <c r="H7" s="73">
        <v>1214.5</v>
      </c>
      <c r="I7" s="73">
        <v>2765.75</v>
      </c>
      <c r="J7" s="81">
        <v>23360.26</v>
      </c>
      <c r="K7" s="81">
        <v>23360.26</v>
      </c>
      <c r="L7" s="69">
        <v>43472</v>
      </c>
      <c r="M7" s="69">
        <v>43486</v>
      </c>
      <c r="N7" s="52" t="s">
        <v>1182</v>
      </c>
      <c r="O7" s="52">
        <v>800281</v>
      </c>
      <c r="P7" s="52" t="s">
        <v>1366</v>
      </c>
      <c r="Q7" s="76">
        <v>1000</v>
      </c>
      <c r="R7" s="76">
        <v>1972.84</v>
      </c>
      <c r="S7" s="76">
        <v>189.32</v>
      </c>
      <c r="T7" s="76">
        <v>0</v>
      </c>
    </row>
    <row r="8" spans="1:20" ht="72" x14ac:dyDescent="0.25">
      <c r="A8" s="52" t="s">
        <v>1179</v>
      </c>
      <c r="B8" s="52" t="s">
        <v>1183</v>
      </c>
      <c r="C8" s="52" t="s">
        <v>1181</v>
      </c>
      <c r="D8" s="81">
        <v>1995.22</v>
      </c>
      <c r="E8" s="73">
        <v>0</v>
      </c>
      <c r="F8" s="73">
        <v>0</v>
      </c>
      <c r="G8" s="73">
        <v>1995.22</v>
      </c>
      <c r="H8" s="73">
        <v>1214.5</v>
      </c>
      <c r="I8" s="73">
        <v>1197.6199999999999</v>
      </c>
      <c r="J8" s="81">
        <v>4407.34</v>
      </c>
      <c r="K8" s="81">
        <v>4407.34</v>
      </c>
      <c r="L8" s="69">
        <v>43776</v>
      </c>
      <c r="M8" s="69">
        <v>43486</v>
      </c>
      <c r="N8" s="52" t="s">
        <v>1184</v>
      </c>
      <c r="O8" s="52">
        <v>800281</v>
      </c>
      <c r="P8" s="52" t="s">
        <v>1367</v>
      </c>
      <c r="Q8" s="76">
        <v>1000</v>
      </c>
      <c r="R8" s="76">
        <v>730.58</v>
      </c>
      <c r="S8" s="76">
        <v>37.520000000000003</v>
      </c>
      <c r="T8" s="76">
        <v>0</v>
      </c>
    </row>
    <row r="9" spans="1:20" ht="72" x14ac:dyDescent="0.25">
      <c r="A9" s="52" t="s">
        <v>1179</v>
      </c>
      <c r="B9" s="52" t="s">
        <v>620</v>
      </c>
      <c r="C9" s="52" t="s">
        <v>1181</v>
      </c>
      <c r="D9" s="81">
        <v>2855.41</v>
      </c>
      <c r="E9" s="73">
        <v>0</v>
      </c>
      <c r="F9" s="73">
        <v>0</v>
      </c>
      <c r="G9" s="73">
        <v>2855.41</v>
      </c>
      <c r="H9" s="73">
        <v>1214.5</v>
      </c>
      <c r="I9" s="73">
        <v>1707.78</v>
      </c>
      <c r="J9" s="81">
        <v>5777.69</v>
      </c>
      <c r="K9" s="81">
        <v>5777.69</v>
      </c>
      <c r="L9" s="69">
        <v>43474</v>
      </c>
      <c r="M9" s="69">
        <v>43486</v>
      </c>
      <c r="N9" s="52" t="s">
        <v>1185</v>
      </c>
      <c r="O9" s="52">
        <v>800281</v>
      </c>
      <c r="P9" s="52" t="s">
        <v>1368</v>
      </c>
      <c r="Q9" s="76">
        <v>1000</v>
      </c>
      <c r="R9" s="76">
        <v>1102.57</v>
      </c>
      <c r="S9" s="76">
        <v>191.74</v>
      </c>
      <c r="T9" s="76">
        <v>0</v>
      </c>
    </row>
    <row r="10" spans="1:20" ht="84" x14ac:dyDescent="0.25">
      <c r="A10" s="52" t="s">
        <v>1179</v>
      </c>
      <c r="B10" s="52" t="s">
        <v>1186</v>
      </c>
      <c r="C10" s="52" t="s">
        <v>1181</v>
      </c>
      <c r="D10" s="81">
        <v>451.06</v>
      </c>
      <c r="E10" s="73">
        <v>0</v>
      </c>
      <c r="F10" s="73">
        <v>0</v>
      </c>
      <c r="G10" s="73">
        <v>451.06</v>
      </c>
      <c r="H10" s="73">
        <v>1291.2</v>
      </c>
      <c r="I10" s="73">
        <v>1120.45</v>
      </c>
      <c r="J10" s="81">
        <v>2862.71</v>
      </c>
      <c r="K10" s="81">
        <v>2862.71</v>
      </c>
      <c r="L10" s="69">
        <v>43550</v>
      </c>
      <c r="M10" s="69">
        <v>43560</v>
      </c>
      <c r="N10" s="52" t="s">
        <v>1187</v>
      </c>
      <c r="O10" s="52">
        <v>801493</v>
      </c>
      <c r="P10" s="52" t="s">
        <v>1369</v>
      </c>
      <c r="Q10" s="76">
        <v>1000</v>
      </c>
      <c r="R10" s="76">
        <v>700.93</v>
      </c>
      <c r="S10" s="76">
        <v>6.05</v>
      </c>
      <c r="T10" s="76">
        <v>0</v>
      </c>
    </row>
    <row r="11" spans="1:20" x14ac:dyDescent="0.25">
      <c r="A11" s="52" t="s">
        <v>1179</v>
      </c>
      <c r="B11" s="52" t="s">
        <v>1188</v>
      </c>
      <c r="C11" s="52" t="s">
        <v>1181</v>
      </c>
      <c r="D11" s="81">
        <v>0</v>
      </c>
      <c r="E11" s="73">
        <v>0</v>
      </c>
      <c r="F11" s="73">
        <v>0</v>
      </c>
      <c r="G11" s="73">
        <v>0</v>
      </c>
      <c r="H11" s="73">
        <v>1000</v>
      </c>
      <c r="I11" s="73">
        <v>0</v>
      </c>
      <c r="J11" s="81">
        <v>1000</v>
      </c>
      <c r="K11" s="81">
        <v>1000</v>
      </c>
      <c r="L11" s="69">
        <v>43577</v>
      </c>
      <c r="M11" s="69">
        <v>43592</v>
      </c>
      <c r="N11" s="52" t="s">
        <v>1189</v>
      </c>
      <c r="O11" s="52">
        <v>801921</v>
      </c>
      <c r="P11" s="52" t="s">
        <v>1370</v>
      </c>
      <c r="Q11" s="76">
        <v>1000</v>
      </c>
      <c r="R11" s="76">
        <v>0</v>
      </c>
      <c r="S11" s="76">
        <v>0</v>
      </c>
      <c r="T11" s="76">
        <v>0</v>
      </c>
    </row>
    <row r="12" spans="1:20" ht="84" x14ac:dyDescent="0.25">
      <c r="A12" s="52" t="s">
        <v>1179</v>
      </c>
      <c r="B12" s="52" t="s">
        <v>562</v>
      </c>
      <c r="C12" s="52" t="s">
        <v>1181</v>
      </c>
      <c r="D12" s="81">
        <v>6944.83</v>
      </c>
      <c r="E12" s="73">
        <v>0</v>
      </c>
      <c r="F12" s="73">
        <v>0</v>
      </c>
      <c r="G12" s="73">
        <v>6944.83</v>
      </c>
      <c r="H12" s="73">
        <v>1214.5</v>
      </c>
      <c r="I12" s="73">
        <v>2482.7800000000002</v>
      </c>
      <c r="J12" s="81">
        <v>10642.11</v>
      </c>
      <c r="K12" s="81">
        <v>10642.11</v>
      </c>
      <c r="L12" s="69">
        <v>43644</v>
      </c>
      <c r="M12" s="69">
        <v>43669</v>
      </c>
      <c r="N12" s="52" t="s">
        <v>1190</v>
      </c>
      <c r="O12" s="52">
        <v>803363</v>
      </c>
      <c r="P12" s="52" t="s">
        <v>1371</v>
      </c>
      <c r="Q12" s="76">
        <v>1000</v>
      </c>
      <c r="R12" s="76">
        <v>1434.22</v>
      </c>
      <c r="S12" s="76">
        <v>501.95</v>
      </c>
      <c r="T12" s="76">
        <v>0</v>
      </c>
    </row>
    <row r="13" spans="1:20" ht="48" x14ac:dyDescent="0.25">
      <c r="A13" s="52" t="s">
        <v>1191</v>
      </c>
      <c r="B13" s="52" t="s">
        <v>1192</v>
      </c>
      <c r="C13" s="52" t="s">
        <v>1193</v>
      </c>
      <c r="D13" s="81">
        <v>5300.78</v>
      </c>
      <c r="E13" s="73">
        <v>0</v>
      </c>
      <c r="F13" s="73">
        <v>0</v>
      </c>
      <c r="G13" s="73">
        <v>5300.78</v>
      </c>
      <c r="H13" s="73">
        <v>1214.5</v>
      </c>
      <c r="I13" s="73">
        <v>875.73</v>
      </c>
      <c r="J13" s="81">
        <v>7391.01</v>
      </c>
      <c r="K13" s="81">
        <v>7391.01</v>
      </c>
      <c r="L13" s="69">
        <v>43483</v>
      </c>
      <c r="M13" s="69">
        <v>43566</v>
      </c>
      <c r="N13" s="52" t="s">
        <v>1194</v>
      </c>
      <c r="O13" s="52">
        <v>801539</v>
      </c>
      <c r="P13" s="52" t="s">
        <v>1372</v>
      </c>
      <c r="Q13" s="76">
        <v>1000</v>
      </c>
      <c r="R13" s="76">
        <v>276.58</v>
      </c>
      <c r="S13" s="76">
        <v>1.57</v>
      </c>
      <c r="T13" s="76">
        <v>0</v>
      </c>
    </row>
    <row r="14" spans="1:20" ht="60" x14ac:dyDescent="0.25">
      <c r="A14" s="52" t="s">
        <v>1191</v>
      </c>
      <c r="B14" s="52" t="s">
        <v>652</v>
      </c>
      <c r="C14" s="52" t="s">
        <v>1193</v>
      </c>
      <c r="D14" s="81">
        <v>269.7</v>
      </c>
      <c r="E14" s="73">
        <v>115.59</v>
      </c>
      <c r="F14" s="73">
        <v>0</v>
      </c>
      <c r="G14" s="73">
        <v>385.29</v>
      </c>
      <c r="H14" s="73">
        <v>1244</v>
      </c>
      <c r="I14" s="73">
        <v>808.8</v>
      </c>
      <c r="J14" s="81">
        <v>2438.09</v>
      </c>
      <c r="K14" s="81">
        <v>2438.09</v>
      </c>
      <c r="L14" s="69">
        <v>43537</v>
      </c>
      <c r="M14" s="69">
        <v>43591</v>
      </c>
      <c r="N14" s="52" t="s">
        <v>1195</v>
      </c>
      <c r="O14" s="52">
        <v>801920</v>
      </c>
      <c r="P14" s="52" t="s">
        <v>1373</v>
      </c>
      <c r="Q14" s="76">
        <v>1000</v>
      </c>
      <c r="R14" s="76">
        <v>337.2</v>
      </c>
      <c r="S14" s="76">
        <v>67.959999999999994</v>
      </c>
      <c r="T14" s="76">
        <v>0</v>
      </c>
    </row>
    <row r="15" spans="1:20" ht="72" x14ac:dyDescent="0.25">
      <c r="A15" s="52" t="s">
        <v>1191</v>
      </c>
      <c r="B15" s="52" t="s">
        <v>1192</v>
      </c>
      <c r="C15" s="52" t="s">
        <v>1193</v>
      </c>
      <c r="D15" s="81">
        <v>0</v>
      </c>
      <c r="E15" s="73">
        <v>0</v>
      </c>
      <c r="F15" s="73">
        <v>0</v>
      </c>
      <c r="G15" s="73">
        <v>0</v>
      </c>
      <c r="H15" s="73">
        <v>1214.5</v>
      </c>
      <c r="I15" s="73">
        <v>6176.51</v>
      </c>
      <c r="J15" s="81">
        <v>7391.01</v>
      </c>
      <c r="K15" s="81">
        <v>7391.01</v>
      </c>
      <c r="L15" s="69">
        <v>43483</v>
      </c>
      <c r="M15" s="69">
        <v>43566</v>
      </c>
      <c r="N15" s="52" t="s">
        <v>1194</v>
      </c>
      <c r="O15" s="52">
        <v>801539</v>
      </c>
      <c r="P15" s="52" t="s">
        <v>1374</v>
      </c>
      <c r="Q15" s="76">
        <v>1000</v>
      </c>
      <c r="R15" s="76">
        <v>276.58</v>
      </c>
      <c r="S15" s="76">
        <v>1.57</v>
      </c>
      <c r="T15" s="76">
        <v>0</v>
      </c>
    </row>
    <row r="16" spans="1:20" ht="60" x14ac:dyDescent="0.25">
      <c r="A16" s="52" t="s">
        <v>1191</v>
      </c>
      <c r="B16" s="52" t="s">
        <v>652</v>
      </c>
      <c r="C16" s="52" t="s">
        <v>1193</v>
      </c>
      <c r="D16" s="81">
        <v>7918.81</v>
      </c>
      <c r="E16" s="73">
        <v>344</v>
      </c>
      <c r="F16" s="73">
        <v>0</v>
      </c>
      <c r="G16" s="73">
        <v>8262.81</v>
      </c>
      <c r="H16" s="73">
        <v>1214.5</v>
      </c>
      <c r="I16" s="73">
        <v>1142.99</v>
      </c>
      <c r="J16" s="81">
        <v>10620.3</v>
      </c>
      <c r="K16" s="81">
        <v>10620.3</v>
      </c>
      <c r="L16" s="69">
        <v>43563</v>
      </c>
      <c r="M16" s="69">
        <v>43591</v>
      </c>
      <c r="N16" s="52" t="s">
        <v>1196</v>
      </c>
      <c r="O16" s="52">
        <v>801920</v>
      </c>
      <c r="P16" s="52" t="s">
        <v>1375</v>
      </c>
      <c r="Q16" s="76">
        <v>1000</v>
      </c>
      <c r="R16" s="76">
        <v>500.95</v>
      </c>
      <c r="S16" s="76">
        <v>230.74</v>
      </c>
      <c r="T16" s="76">
        <v>0</v>
      </c>
    </row>
    <row r="17" spans="1:20" ht="60" x14ac:dyDescent="0.25">
      <c r="A17" s="52" t="s">
        <v>1191</v>
      </c>
      <c r="B17" s="52" t="s">
        <v>572</v>
      </c>
      <c r="C17" s="52" t="s">
        <v>1193</v>
      </c>
      <c r="D17" s="81">
        <v>336.16</v>
      </c>
      <c r="E17" s="73">
        <v>210.1</v>
      </c>
      <c r="F17" s="73">
        <v>0</v>
      </c>
      <c r="G17" s="73">
        <v>546.26</v>
      </c>
      <c r="H17" s="73">
        <v>1267.5999999999999</v>
      </c>
      <c r="I17" s="73">
        <v>757.18</v>
      </c>
      <c r="J17" s="81">
        <v>2571.04</v>
      </c>
      <c r="K17" s="81">
        <v>2571.04</v>
      </c>
      <c r="L17" s="69">
        <v>43566</v>
      </c>
      <c r="M17" s="69">
        <v>43591</v>
      </c>
      <c r="N17" s="52" t="s">
        <v>1197</v>
      </c>
      <c r="O17" s="52">
        <v>801920</v>
      </c>
      <c r="P17" s="52" t="s">
        <v>1376</v>
      </c>
      <c r="Q17" s="76">
        <v>1000</v>
      </c>
      <c r="R17" s="76">
        <v>307.37</v>
      </c>
      <c r="S17" s="76">
        <v>37.950000000000003</v>
      </c>
      <c r="T17" s="76">
        <v>0</v>
      </c>
    </row>
    <row r="18" spans="1:20" ht="60" x14ac:dyDescent="0.25">
      <c r="A18" s="52" t="s">
        <v>1191</v>
      </c>
      <c r="B18" s="52" t="s">
        <v>656</v>
      </c>
      <c r="C18" s="52" t="s">
        <v>1193</v>
      </c>
      <c r="D18" s="81">
        <v>0</v>
      </c>
      <c r="E18" s="73">
        <v>0</v>
      </c>
      <c r="F18" s="73">
        <v>0</v>
      </c>
      <c r="G18" s="73">
        <v>0</v>
      </c>
      <c r="H18" s="73">
        <v>1214.5</v>
      </c>
      <c r="I18" s="73">
        <v>2395.9699999999998</v>
      </c>
      <c r="J18" s="81">
        <v>3610.47</v>
      </c>
      <c r="K18" s="81">
        <v>3610.47</v>
      </c>
      <c r="L18" s="69">
        <v>43677</v>
      </c>
      <c r="M18" s="69">
        <v>43698</v>
      </c>
      <c r="N18" s="52" t="s">
        <v>1198</v>
      </c>
      <c r="O18" s="52">
        <v>803919</v>
      </c>
      <c r="P18" s="52" t="s">
        <v>1377</v>
      </c>
      <c r="Q18" s="76">
        <v>1000</v>
      </c>
      <c r="R18" s="76">
        <v>1054.92</v>
      </c>
      <c r="S18" s="76">
        <v>783.35</v>
      </c>
      <c r="T18" s="76">
        <v>0</v>
      </c>
    </row>
    <row r="19" spans="1:20" ht="24" x14ac:dyDescent="0.25">
      <c r="A19" s="52" t="s">
        <v>1191</v>
      </c>
      <c r="B19" s="52" t="s">
        <v>1199</v>
      </c>
      <c r="C19" s="52" t="s">
        <v>1193</v>
      </c>
      <c r="D19" s="81">
        <v>0</v>
      </c>
      <c r="E19" s="73">
        <v>0</v>
      </c>
      <c r="F19" s="73">
        <v>0</v>
      </c>
      <c r="G19" s="73">
        <v>0</v>
      </c>
      <c r="H19" s="73">
        <v>750</v>
      </c>
      <c r="I19" s="73">
        <v>4525.91</v>
      </c>
      <c r="J19" s="81">
        <v>5275.91</v>
      </c>
      <c r="K19" s="81">
        <v>5275.91</v>
      </c>
      <c r="L19" s="69">
        <v>43707</v>
      </c>
      <c r="M19" s="52" t="s">
        <v>869</v>
      </c>
      <c r="N19" s="52" t="s">
        <v>1200</v>
      </c>
      <c r="O19" s="52"/>
      <c r="P19" s="52" t="s">
        <v>1378</v>
      </c>
      <c r="Q19" s="76">
        <v>750</v>
      </c>
      <c r="R19" s="76">
        <v>0</v>
      </c>
      <c r="S19" s="76">
        <v>0</v>
      </c>
      <c r="T19" s="76">
        <v>0</v>
      </c>
    </row>
    <row r="20" spans="1:20" ht="60" x14ac:dyDescent="0.25">
      <c r="A20" s="52" t="s">
        <v>1201</v>
      </c>
      <c r="B20" s="52" t="s">
        <v>586</v>
      </c>
      <c r="C20" s="52" t="s">
        <v>1202</v>
      </c>
      <c r="D20" s="81">
        <v>0</v>
      </c>
      <c r="E20" s="73">
        <v>0</v>
      </c>
      <c r="F20" s="73">
        <v>0</v>
      </c>
      <c r="G20" s="73">
        <v>0</v>
      </c>
      <c r="H20" s="73">
        <v>1214.5</v>
      </c>
      <c r="I20" s="73">
        <v>933.87</v>
      </c>
      <c r="J20" s="81">
        <v>2148.37</v>
      </c>
      <c r="K20" s="81">
        <v>2148.37</v>
      </c>
      <c r="L20" s="69">
        <v>43535</v>
      </c>
      <c r="M20" s="69">
        <v>43560</v>
      </c>
      <c r="N20" s="52" t="s">
        <v>1203</v>
      </c>
      <c r="O20" s="52">
        <v>801467</v>
      </c>
      <c r="P20" s="52" t="s">
        <v>1379</v>
      </c>
      <c r="Q20" s="76">
        <v>1000</v>
      </c>
      <c r="R20" s="76">
        <v>287.77999999999997</v>
      </c>
      <c r="S20" s="76">
        <v>12.19</v>
      </c>
      <c r="T20" s="76">
        <v>0</v>
      </c>
    </row>
    <row r="21" spans="1:20" ht="48" x14ac:dyDescent="0.25">
      <c r="A21" s="52" t="s">
        <v>1201</v>
      </c>
      <c r="B21" s="52" t="s">
        <v>553</v>
      </c>
      <c r="C21" s="52" t="s">
        <v>1202</v>
      </c>
      <c r="D21" s="81">
        <v>0</v>
      </c>
      <c r="E21" s="73">
        <v>0</v>
      </c>
      <c r="F21" s="73">
        <v>0</v>
      </c>
      <c r="G21" s="73">
        <v>0</v>
      </c>
      <c r="H21" s="73">
        <v>1214.5</v>
      </c>
      <c r="I21" s="73">
        <v>539.91</v>
      </c>
      <c r="J21" s="81">
        <v>1754.41</v>
      </c>
      <c r="K21" s="81">
        <v>1754.41</v>
      </c>
      <c r="L21" s="69">
        <v>43563</v>
      </c>
      <c r="M21" s="69">
        <v>43581</v>
      </c>
      <c r="N21" s="52" t="s">
        <v>1204</v>
      </c>
      <c r="O21" s="52">
        <v>801744</v>
      </c>
      <c r="P21" s="52" t="s">
        <v>1380</v>
      </c>
      <c r="Q21" s="76">
        <v>1000</v>
      </c>
      <c r="R21" s="76">
        <v>347.27</v>
      </c>
      <c r="S21" s="76">
        <v>77.260000000000005</v>
      </c>
      <c r="T21" s="76">
        <v>0</v>
      </c>
    </row>
    <row r="22" spans="1:20" ht="48" x14ac:dyDescent="0.25">
      <c r="A22" s="52" t="s">
        <v>1201</v>
      </c>
      <c r="B22" s="52" t="s">
        <v>687</v>
      </c>
      <c r="C22" s="52" t="s">
        <v>1202</v>
      </c>
      <c r="D22" s="81">
        <v>0</v>
      </c>
      <c r="E22" s="73">
        <v>0</v>
      </c>
      <c r="F22" s="73">
        <v>0</v>
      </c>
      <c r="G22" s="73">
        <v>0</v>
      </c>
      <c r="H22" s="73">
        <v>1214.5</v>
      </c>
      <c r="I22" s="73">
        <v>408.2</v>
      </c>
      <c r="J22" s="81">
        <v>1622.7</v>
      </c>
      <c r="K22" s="81">
        <v>1622.7</v>
      </c>
      <c r="L22" s="69">
        <v>43579</v>
      </c>
      <c r="M22" s="69">
        <v>43601</v>
      </c>
      <c r="N22" s="52" t="s">
        <v>1205</v>
      </c>
      <c r="O22" s="52">
        <v>802188</v>
      </c>
      <c r="P22" s="52" t="s">
        <v>1381</v>
      </c>
      <c r="Q22" s="76">
        <v>1000</v>
      </c>
      <c r="R22" s="76">
        <v>295.2</v>
      </c>
      <c r="S22" s="76">
        <v>25</v>
      </c>
      <c r="T22" s="76">
        <v>0</v>
      </c>
    </row>
    <row r="23" spans="1:20" ht="48" x14ac:dyDescent="0.25">
      <c r="A23" s="52" t="s">
        <v>1201</v>
      </c>
      <c r="B23" s="52" t="s">
        <v>916</v>
      </c>
      <c r="C23" s="52" t="s">
        <v>1202</v>
      </c>
      <c r="D23" s="81">
        <v>0</v>
      </c>
      <c r="E23" s="73">
        <v>0</v>
      </c>
      <c r="F23" s="73">
        <v>0</v>
      </c>
      <c r="G23" s="73">
        <v>0</v>
      </c>
      <c r="H23" s="73">
        <v>1214.5</v>
      </c>
      <c r="I23" s="73">
        <v>282.93</v>
      </c>
      <c r="J23" s="81">
        <v>1497.43</v>
      </c>
      <c r="K23" s="81">
        <v>1497.43</v>
      </c>
      <c r="L23" s="69">
        <v>43579</v>
      </c>
      <c r="M23" s="69">
        <v>43601</v>
      </c>
      <c r="N23" s="52" t="s">
        <v>1206</v>
      </c>
      <c r="O23" s="52">
        <v>802188</v>
      </c>
      <c r="P23" s="52" t="s">
        <v>1382</v>
      </c>
      <c r="Q23" s="76">
        <v>1000</v>
      </c>
      <c r="R23" s="76">
        <v>278.98</v>
      </c>
      <c r="S23" s="76">
        <v>3.95</v>
      </c>
      <c r="T23" s="76">
        <v>0</v>
      </c>
    </row>
    <row r="24" spans="1:20" ht="48" x14ac:dyDescent="0.25">
      <c r="A24" s="52" t="s">
        <v>1201</v>
      </c>
      <c r="B24" s="52" t="s">
        <v>915</v>
      </c>
      <c r="C24" s="52" t="s">
        <v>1202</v>
      </c>
      <c r="D24" s="81">
        <v>0</v>
      </c>
      <c r="E24" s="73">
        <v>0</v>
      </c>
      <c r="F24" s="73">
        <v>0</v>
      </c>
      <c r="G24" s="73">
        <v>0</v>
      </c>
      <c r="H24" s="73">
        <v>1244</v>
      </c>
      <c r="I24" s="73">
        <v>323.60000000000002</v>
      </c>
      <c r="J24" s="81">
        <v>1567.6</v>
      </c>
      <c r="K24" s="81">
        <v>1567.6</v>
      </c>
      <c r="L24" s="69">
        <v>43579</v>
      </c>
      <c r="M24" s="69">
        <v>43601</v>
      </c>
      <c r="N24" s="52" t="s">
        <v>1207</v>
      </c>
      <c r="O24" s="52">
        <v>802188</v>
      </c>
      <c r="P24" s="52" t="s">
        <v>1383</v>
      </c>
      <c r="Q24" s="76">
        <v>1000</v>
      </c>
      <c r="R24" s="76">
        <v>299.33</v>
      </c>
      <c r="S24" s="76">
        <v>24.27</v>
      </c>
      <c r="T24" s="76">
        <v>0</v>
      </c>
    </row>
    <row r="25" spans="1:20" ht="48" x14ac:dyDescent="0.25">
      <c r="A25" s="52" t="s">
        <v>1201</v>
      </c>
      <c r="B25" s="52" t="s">
        <v>913</v>
      </c>
      <c r="C25" s="52" t="s">
        <v>1202</v>
      </c>
      <c r="D25" s="81">
        <v>0</v>
      </c>
      <c r="E25" s="73">
        <v>0</v>
      </c>
      <c r="F25" s="73">
        <v>0</v>
      </c>
      <c r="G25" s="73">
        <v>0</v>
      </c>
      <c r="H25" s="73">
        <v>1214.5</v>
      </c>
      <c r="I25" s="73">
        <v>440.68</v>
      </c>
      <c r="J25" s="81">
        <v>1655.18</v>
      </c>
      <c r="K25" s="81">
        <v>1655.18</v>
      </c>
      <c r="L25" s="69">
        <v>43579</v>
      </c>
      <c r="M25" s="69">
        <v>43601</v>
      </c>
      <c r="N25" s="52" t="s">
        <v>1208</v>
      </c>
      <c r="O25" s="52">
        <v>802188</v>
      </c>
      <c r="P25" s="52" t="s">
        <v>1384</v>
      </c>
      <c r="Q25" s="76">
        <v>1000</v>
      </c>
      <c r="R25" s="76">
        <v>328.29</v>
      </c>
      <c r="S25" s="76">
        <v>53.53</v>
      </c>
      <c r="T25" s="76">
        <v>0</v>
      </c>
    </row>
    <row r="26" spans="1:20" ht="36" x14ac:dyDescent="0.25">
      <c r="A26" s="52" t="s">
        <v>1201</v>
      </c>
      <c r="B26" s="52" t="s">
        <v>922</v>
      </c>
      <c r="C26" s="52" t="s">
        <v>1202</v>
      </c>
      <c r="D26" s="81">
        <v>0</v>
      </c>
      <c r="E26" s="73">
        <v>0</v>
      </c>
      <c r="F26" s="73">
        <v>0</v>
      </c>
      <c r="G26" s="73">
        <v>0</v>
      </c>
      <c r="H26" s="73">
        <v>1267.5999999999999</v>
      </c>
      <c r="I26" s="73">
        <v>341.39</v>
      </c>
      <c r="J26" s="81">
        <v>1608.99</v>
      </c>
      <c r="K26" s="81">
        <v>1608.99</v>
      </c>
      <c r="L26" s="69">
        <v>43599</v>
      </c>
      <c r="M26" s="69">
        <v>43623</v>
      </c>
      <c r="N26" s="52" t="s">
        <v>1209</v>
      </c>
      <c r="O26" s="52">
        <v>802592</v>
      </c>
      <c r="P26" s="52" t="s">
        <v>1385</v>
      </c>
      <c r="Q26" s="76">
        <v>1000</v>
      </c>
      <c r="R26" s="76">
        <v>308.29000000000002</v>
      </c>
      <c r="S26" s="76">
        <v>33.1</v>
      </c>
      <c r="T26" s="76">
        <v>0</v>
      </c>
    </row>
    <row r="27" spans="1:20" ht="48" x14ac:dyDescent="0.25">
      <c r="A27" s="52" t="s">
        <v>1201</v>
      </c>
      <c r="B27" s="52" t="s">
        <v>1210</v>
      </c>
      <c r="C27" s="52" t="s">
        <v>1202</v>
      </c>
      <c r="D27" s="81">
        <v>0</v>
      </c>
      <c r="E27" s="73">
        <v>0</v>
      </c>
      <c r="F27" s="73">
        <v>0</v>
      </c>
      <c r="G27" s="73">
        <v>0</v>
      </c>
      <c r="H27" s="73">
        <v>1214.5</v>
      </c>
      <c r="I27" s="73">
        <v>288.52999999999997</v>
      </c>
      <c r="J27" s="81">
        <v>1503.03</v>
      </c>
      <c r="K27" s="81">
        <v>1503.03</v>
      </c>
      <c r="L27" s="69">
        <v>43599</v>
      </c>
      <c r="M27" s="69">
        <v>43623</v>
      </c>
      <c r="N27" s="52" t="s">
        <v>1211</v>
      </c>
      <c r="O27" s="52">
        <v>802592</v>
      </c>
      <c r="P27" s="52" t="s">
        <v>1386</v>
      </c>
      <c r="Q27" s="76">
        <v>1000</v>
      </c>
      <c r="R27" s="76">
        <v>281.77999999999997</v>
      </c>
      <c r="S27" s="76">
        <v>6.75</v>
      </c>
      <c r="T27" s="76">
        <v>0</v>
      </c>
    </row>
    <row r="28" spans="1:20" ht="48" x14ac:dyDescent="0.25">
      <c r="A28" s="52" t="s">
        <v>1201</v>
      </c>
      <c r="B28" s="52" t="s">
        <v>921</v>
      </c>
      <c r="C28" s="52" t="s">
        <v>1202</v>
      </c>
      <c r="D28" s="81">
        <v>0</v>
      </c>
      <c r="E28" s="73">
        <v>0</v>
      </c>
      <c r="F28" s="73">
        <v>0</v>
      </c>
      <c r="G28" s="73">
        <v>0</v>
      </c>
      <c r="H28" s="73">
        <v>1267.5999999999999</v>
      </c>
      <c r="I28" s="73">
        <v>290.42</v>
      </c>
      <c r="J28" s="81">
        <v>1558.02</v>
      </c>
      <c r="K28" s="81">
        <v>1558.02</v>
      </c>
      <c r="L28" s="69">
        <v>43599</v>
      </c>
      <c r="M28" s="69">
        <v>43623</v>
      </c>
      <c r="N28" s="52" t="s">
        <v>1212</v>
      </c>
      <c r="O28" s="52">
        <v>802592</v>
      </c>
      <c r="P28" s="52" t="s">
        <v>1387</v>
      </c>
      <c r="Q28" s="76">
        <v>1000</v>
      </c>
      <c r="R28" s="76">
        <v>282.73</v>
      </c>
      <c r="S28" s="76">
        <v>7.69</v>
      </c>
      <c r="T28" s="76">
        <v>0</v>
      </c>
    </row>
    <row r="29" spans="1:20" ht="48" x14ac:dyDescent="0.25">
      <c r="A29" s="52" t="s">
        <v>1201</v>
      </c>
      <c r="B29" s="52" t="s">
        <v>923</v>
      </c>
      <c r="C29" s="52" t="s">
        <v>1202</v>
      </c>
      <c r="D29" s="81">
        <v>0</v>
      </c>
      <c r="E29" s="73">
        <v>0</v>
      </c>
      <c r="F29" s="73">
        <v>0</v>
      </c>
      <c r="G29" s="73">
        <v>0</v>
      </c>
      <c r="H29" s="73">
        <v>1214.5</v>
      </c>
      <c r="I29" s="73">
        <v>798.67</v>
      </c>
      <c r="J29" s="81">
        <v>2013.17</v>
      </c>
      <c r="K29" s="81">
        <v>2013.17</v>
      </c>
      <c r="L29" s="69">
        <v>43599</v>
      </c>
      <c r="M29" s="69">
        <v>43623</v>
      </c>
      <c r="N29" s="52" t="s">
        <v>1213</v>
      </c>
      <c r="O29" s="52">
        <v>802592</v>
      </c>
      <c r="P29" s="52" t="s">
        <v>1388</v>
      </c>
      <c r="Q29" s="76">
        <v>1000</v>
      </c>
      <c r="R29" s="76">
        <v>282.44</v>
      </c>
      <c r="S29" s="76">
        <v>7.37</v>
      </c>
      <c r="T29" s="76">
        <v>0</v>
      </c>
    </row>
    <row r="30" spans="1:20" ht="48" x14ac:dyDescent="0.25">
      <c r="A30" s="52" t="s">
        <v>1201</v>
      </c>
      <c r="B30" s="52" t="s">
        <v>917</v>
      </c>
      <c r="C30" s="52" t="s">
        <v>1202</v>
      </c>
      <c r="D30" s="81">
        <v>0</v>
      </c>
      <c r="E30" s="73">
        <v>0</v>
      </c>
      <c r="F30" s="73">
        <v>0</v>
      </c>
      <c r="G30" s="73">
        <v>0</v>
      </c>
      <c r="H30" s="73">
        <v>1244</v>
      </c>
      <c r="I30" s="73">
        <v>379.09</v>
      </c>
      <c r="J30" s="81">
        <v>1623.09</v>
      </c>
      <c r="K30" s="81">
        <v>1623.09</v>
      </c>
      <c r="L30" s="69">
        <v>43599</v>
      </c>
      <c r="M30" s="69">
        <v>43623</v>
      </c>
      <c r="N30" s="52" t="s">
        <v>1214</v>
      </c>
      <c r="O30" s="52">
        <v>802592</v>
      </c>
      <c r="P30" s="52" t="s">
        <v>1389</v>
      </c>
      <c r="Q30" s="76">
        <v>1000</v>
      </c>
      <c r="R30" s="76">
        <v>297.54000000000002</v>
      </c>
      <c r="S30" s="76">
        <v>22.69</v>
      </c>
      <c r="T30" s="76">
        <v>0</v>
      </c>
    </row>
    <row r="31" spans="1:20" ht="72" x14ac:dyDescent="0.25">
      <c r="A31" s="52" t="s">
        <v>1201</v>
      </c>
      <c r="B31" s="52" t="s">
        <v>908</v>
      </c>
      <c r="C31" s="52" t="s">
        <v>1202</v>
      </c>
      <c r="D31" s="81">
        <v>416.02</v>
      </c>
      <c r="E31" s="73">
        <v>496.13</v>
      </c>
      <c r="F31" s="73">
        <v>0</v>
      </c>
      <c r="G31" s="73">
        <v>912.15</v>
      </c>
      <c r="H31" s="73">
        <v>1214.5</v>
      </c>
      <c r="I31" s="73">
        <v>1446.17</v>
      </c>
      <c r="J31" s="81">
        <v>3572.82</v>
      </c>
      <c r="K31" s="81">
        <v>3572.82</v>
      </c>
      <c r="L31" s="69">
        <v>43600</v>
      </c>
      <c r="M31" s="69">
        <v>43623</v>
      </c>
      <c r="N31" s="52" t="s">
        <v>1215</v>
      </c>
      <c r="O31" s="52">
        <v>802592</v>
      </c>
      <c r="P31" s="52" t="s">
        <v>1390</v>
      </c>
      <c r="Q31" s="76">
        <v>1000</v>
      </c>
      <c r="R31" s="76">
        <v>492.18</v>
      </c>
      <c r="S31" s="76">
        <v>217.84</v>
      </c>
      <c r="T31" s="76">
        <v>0</v>
      </c>
    </row>
    <row r="32" spans="1:20" ht="60" x14ac:dyDescent="0.25">
      <c r="A32" s="52" t="s">
        <v>1201</v>
      </c>
      <c r="B32" s="52" t="s">
        <v>593</v>
      </c>
      <c r="C32" s="52" t="s">
        <v>1202</v>
      </c>
      <c r="D32" s="81">
        <v>1366.89</v>
      </c>
      <c r="E32" s="73">
        <v>0</v>
      </c>
      <c r="F32" s="73">
        <v>0</v>
      </c>
      <c r="G32" s="73">
        <v>1366.89</v>
      </c>
      <c r="H32" s="73">
        <v>1244</v>
      </c>
      <c r="I32" s="73">
        <v>728.73</v>
      </c>
      <c r="J32" s="81">
        <v>3339.62</v>
      </c>
      <c r="K32" s="81">
        <v>3339.62</v>
      </c>
      <c r="L32" s="69">
        <v>43599</v>
      </c>
      <c r="M32" s="69">
        <v>43623</v>
      </c>
      <c r="N32" s="52" t="s">
        <v>1216</v>
      </c>
      <c r="O32" s="52">
        <v>802592</v>
      </c>
      <c r="P32" s="52" t="s">
        <v>1391</v>
      </c>
      <c r="Q32" s="76">
        <v>1000</v>
      </c>
      <c r="R32" s="76">
        <v>272.49</v>
      </c>
      <c r="S32" s="76">
        <v>24.71</v>
      </c>
      <c r="T32" s="76">
        <v>0</v>
      </c>
    </row>
    <row r="33" spans="1:20" ht="60" x14ac:dyDescent="0.25">
      <c r="A33" s="52" t="s">
        <v>1201</v>
      </c>
      <c r="B33" s="52" t="s">
        <v>676</v>
      </c>
      <c r="C33" s="52" t="s">
        <v>1202</v>
      </c>
      <c r="D33" s="81">
        <v>1463.24</v>
      </c>
      <c r="E33" s="73">
        <v>532.09</v>
      </c>
      <c r="F33" s="73">
        <v>0</v>
      </c>
      <c r="G33" s="73">
        <v>1995.32</v>
      </c>
      <c r="H33" s="73">
        <v>1214.5</v>
      </c>
      <c r="I33" s="73">
        <v>1552.17</v>
      </c>
      <c r="J33" s="81">
        <v>4761.99</v>
      </c>
      <c r="K33" s="81">
        <v>4761.99</v>
      </c>
      <c r="L33" s="69">
        <v>43629</v>
      </c>
      <c r="M33" s="69">
        <v>43642</v>
      </c>
      <c r="N33" s="52" t="s">
        <v>1217</v>
      </c>
      <c r="O33" s="52">
        <v>802921</v>
      </c>
      <c r="P33" s="52" t="s">
        <v>1392</v>
      </c>
      <c r="Q33" s="76">
        <v>1000</v>
      </c>
      <c r="R33" s="76">
        <v>669.6</v>
      </c>
      <c r="S33" s="76">
        <v>430.96</v>
      </c>
      <c r="T33" s="76">
        <v>0</v>
      </c>
    </row>
    <row r="34" spans="1:20" ht="72" x14ac:dyDescent="0.25">
      <c r="A34" s="52" t="s">
        <v>1201</v>
      </c>
      <c r="B34" s="52" t="s">
        <v>911</v>
      </c>
      <c r="C34" s="52" t="s">
        <v>1202</v>
      </c>
      <c r="D34" s="81">
        <v>1262.31</v>
      </c>
      <c r="E34" s="73">
        <v>346.79</v>
      </c>
      <c r="F34" s="73">
        <v>0</v>
      </c>
      <c r="G34" s="73">
        <v>1609.1</v>
      </c>
      <c r="H34" s="73">
        <v>832.5</v>
      </c>
      <c r="I34" s="73">
        <v>1786.04</v>
      </c>
      <c r="J34" s="81">
        <v>4227.6400000000003</v>
      </c>
      <c r="K34" s="81">
        <v>4227.6400000000003</v>
      </c>
      <c r="L34" s="69">
        <v>43648</v>
      </c>
      <c r="M34" s="69">
        <v>43669</v>
      </c>
      <c r="N34" s="52" t="s">
        <v>1218</v>
      </c>
      <c r="O34" s="52">
        <v>803326</v>
      </c>
      <c r="P34" s="52" t="s">
        <v>1393</v>
      </c>
      <c r="Q34" s="76">
        <v>618</v>
      </c>
      <c r="R34" s="76">
        <v>278.76</v>
      </c>
      <c r="S34" s="76">
        <v>3.76</v>
      </c>
      <c r="T34" s="76">
        <v>0</v>
      </c>
    </row>
    <row r="35" spans="1:20" ht="48" x14ac:dyDescent="0.25">
      <c r="A35" s="52" t="s">
        <v>1201</v>
      </c>
      <c r="B35" s="52" t="s">
        <v>925</v>
      </c>
      <c r="C35" s="52" t="s">
        <v>1202</v>
      </c>
      <c r="D35" s="81">
        <v>0</v>
      </c>
      <c r="E35" s="73">
        <v>0</v>
      </c>
      <c r="F35" s="73">
        <v>0</v>
      </c>
      <c r="G35" s="73">
        <v>0</v>
      </c>
      <c r="H35" s="73">
        <v>1244</v>
      </c>
      <c r="I35" s="73">
        <v>306.3</v>
      </c>
      <c r="J35" s="81">
        <v>1550.3</v>
      </c>
      <c r="K35" s="81">
        <v>1550.3</v>
      </c>
      <c r="L35" s="69">
        <v>43677</v>
      </c>
      <c r="M35" s="69">
        <v>43698</v>
      </c>
      <c r="N35" s="52" t="s">
        <v>1219</v>
      </c>
      <c r="O35" s="52">
        <v>803928</v>
      </c>
      <c r="P35" s="52" t="s">
        <v>1394</v>
      </c>
      <c r="Q35" s="76">
        <v>1000</v>
      </c>
      <c r="R35" s="76">
        <v>288.47000000000003</v>
      </c>
      <c r="S35" s="76">
        <v>17.829999999999998</v>
      </c>
      <c r="T35" s="76">
        <v>0</v>
      </c>
    </row>
    <row r="36" spans="1:20" ht="36" x14ac:dyDescent="0.25">
      <c r="A36" s="52" t="s">
        <v>1201</v>
      </c>
      <c r="B36" s="52" t="s">
        <v>926</v>
      </c>
      <c r="C36" s="52" t="s">
        <v>1202</v>
      </c>
      <c r="D36" s="81">
        <v>0</v>
      </c>
      <c r="E36" s="73">
        <v>0</v>
      </c>
      <c r="F36" s="73">
        <v>0</v>
      </c>
      <c r="G36" s="73">
        <v>0</v>
      </c>
      <c r="H36" s="73">
        <v>273.55</v>
      </c>
      <c r="I36" s="73">
        <v>1244</v>
      </c>
      <c r="J36" s="81">
        <v>1517.55</v>
      </c>
      <c r="K36" s="81">
        <v>1517.55</v>
      </c>
      <c r="L36" s="69">
        <v>43707</v>
      </c>
      <c r="M36" s="69">
        <v>43728</v>
      </c>
      <c r="N36" s="52" t="s">
        <v>1220</v>
      </c>
      <c r="O36" s="52" t="s">
        <v>1221</v>
      </c>
      <c r="P36" s="52" t="s">
        <v>1395</v>
      </c>
      <c r="Q36" s="76">
        <v>1000</v>
      </c>
      <c r="R36" s="76">
        <v>273.55</v>
      </c>
      <c r="S36" s="76">
        <v>0</v>
      </c>
      <c r="T36" s="76">
        <v>0</v>
      </c>
    </row>
    <row r="37" spans="1:20" ht="36" x14ac:dyDescent="0.25">
      <c r="A37" s="52" t="s">
        <v>1201</v>
      </c>
      <c r="B37" s="52" t="s">
        <v>927</v>
      </c>
      <c r="C37" s="52" t="s">
        <v>1202</v>
      </c>
      <c r="D37" s="81">
        <v>0</v>
      </c>
      <c r="E37" s="73">
        <v>214.5</v>
      </c>
      <c r="F37" s="73">
        <v>0</v>
      </c>
      <c r="G37" s="73">
        <v>214.5</v>
      </c>
      <c r="H37" s="73">
        <v>1000</v>
      </c>
      <c r="I37" s="73">
        <v>275.23</v>
      </c>
      <c r="J37" s="81">
        <v>1489.73</v>
      </c>
      <c r="K37" s="81">
        <v>1489.73</v>
      </c>
      <c r="L37" s="69">
        <v>43734</v>
      </c>
      <c r="M37" s="69">
        <v>43756</v>
      </c>
      <c r="N37" s="52" t="s">
        <v>1222</v>
      </c>
      <c r="O37" s="52">
        <v>805012</v>
      </c>
      <c r="P37" s="52" t="s">
        <v>1396</v>
      </c>
      <c r="Q37" s="76">
        <v>1000</v>
      </c>
      <c r="R37" s="76">
        <v>275.23</v>
      </c>
      <c r="S37" s="76">
        <v>0</v>
      </c>
      <c r="T37" s="76">
        <v>0</v>
      </c>
    </row>
    <row r="38" spans="1:20" ht="48" x14ac:dyDescent="0.25">
      <c r="A38" s="52" t="s">
        <v>1201</v>
      </c>
      <c r="B38" s="52" t="s">
        <v>697</v>
      </c>
      <c r="C38" s="52" t="s">
        <v>1202</v>
      </c>
      <c r="D38" s="81">
        <v>0</v>
      </c>
      <c r="E38" s="73">
        <v>0</v>
      </c>
      <c r="F38" s="73">
        <v>0</v>
      </c>
      <c r="G38" s="73">
        <v>0</v>
      </c>
      <c r="H38" s="73">
        <v>1214.5</v>
      </c>
      <c r="I38" s="73">
        <v>392.94</v>
      </c>
      <c r="J38" s="81">
        <v>1607.44</v>
      </c>
      <c r="K38" s="81">
        <v>1607.44</v>
      </c>
      <c r="L38" s="69">
        <v>43815</v>
      </c>
      <c r="M38" s="52" t="s">
        <v>869</v>
      </c>
      <c r="N38" s="52" t="s">
        <v>1223</v>
      </c>
      <c r="O38" s="52"/>
      <c r="P38" s="52" t="s">
        <v>1397</v>
      </c>
      <c r="Q38" s="76">
        <v>1000</v>
      </c>
      <c r="R38" s="76">
        <v>283.98</v>
      </c>
      <c r="S38" s="76">
        <v>8.9600000000000009</v>
      </c>
      <c r="T38" s="76">
        <v>0</v>
      </c>
    </row>
    <row r="39" spans="1:20" ht="60" x14ac:dyDescent="0.25">
      <c r="A39" s="52" t="s">
        <v>1224</v>
      </c>
      <c r="B39" s="52" t="s">
        <v>848</v>
      </c>
      <c r="C39" s="52" t="s">
        <v>1225</v>
      </c>
      <c r="D39" s="81">
        <v>0</v>
      </c>
      <c r="E39" s="73">
        <v>0</v>
      </c>
      <c r="F39" s="73">
        <v>0</v>
      </c>
      <c r="G39" s="73">
        <v>0</v>
      </c>
      <c r="H39" s="73">
        <v>1214.5</v>
      </c>
      <c r="I39" s="73">
        <v>707.36</v>
      </c>
      <c r="J39" s="81">
        <v>1921.86</v>
      </c>
      <c r="K39" s="81">
        <v>1921.86</v>
      </c>
      <c r="L39" s="69">
        <v>43599</v>
      </c>
      <c r="M39" s="69">
        <v>43614</v>
      </c>
      <c r="N39" s="52" t="s">
        <v>1226</v>
      </c>
      <c r="O39" s="52">
        <v>802411</v>
      </c>
      <c r="P39" s="52" t="s">
        <v>1398</v>
      </c>
      <c r="Q39" s="76">
        <v>1000</v>
      </c>
      <c r="R39" s="76">
        <v>280.85000000000002</v>
      </c>
      <c r="S39" s="76">
        <v>1.24</v>
      </c>
      <c r="T39" s="76">
        <v>0</v>
      </c>
    </row>
    <row r="40" spans="1:20" ht="24" x14ac:dyDescent="0.25">
      <c r="A40" s="52" t="s">
        <v>1227</v>
      </c>
      <c r="B40" s="52" t="s">
        <v>679</v>
      </c>
      <c r="C40" s="52" t="s">
        <v>1228</v>
      </c>
      <c r="D40" s="81">
        <v>0</v>
      </c>
      <c r="E40" s="73">
        <v>0</v>
      </c>
      <c r="F40" s="73">
        <v>0</v>
      </c>
      <c r="G40" s="73">
        <v>0</v>
      </c>
      <c r="H40" s="73">
        <v>350.2</v>
      </c>
      <c r="I40" s="73">
        <v>2779.78</v>
      </c>
      <c r="J40" s="81">
        <v>3129.98</v>
      </c>
      <c r="K40" s="81">
        <v>3129.98</v>
      </c>
      <c r="L40" s="69">
        <v>43488</v>
      </c>
      <c r="M40" s="69">
        <v>43504</v>
      </c>
      <c r="N40" s="52" t="s">
        <v>1229</v>
      </c>
      <c r="O40" s="52">
        <v>800573</v>
      </c>
      <c r="P40" s="52" t="s">
        <v>1399</v>
      </c>
      <c r="Q40" s="76">
        <v>1000</v>
      </c>
      <c r="R40" s="76">
        <v>1647.89</v>
      </c>
      <c r="S40" s="76">
        <v>0</v>
      </c>
      <c r="T40" s="76">
        <v>0</v>
      </c>
    </row>
    <row r="41" spans="1:20" ht="60" x14ac:dyDescent="0.25">
      <c r="A41" s="52" t="s">
        <v>1227</v>
      </c>
      <c r="B41" s="52" t="s">
        <v>671</v>
      </c>
      <c r="C41" s="52" t="s">
        <v>1228</v>
      </c>
      <c r="D41" s="81">
        <v>201.97</v>
      </c>
      <c r="E41" s="73">
        <v>115.42</v>
      </c>
      <c r="F41" s="73">
        <v>0</v>
      </c>
      <c r="G41" s="73">
        <v>317.39</v>
      </c>
      <c r="H41" s="73">
        <v>1244</v>
      </c>
      <c r="I41" s="73">
        <v>846.51</v>
      </c>
      <c r="J41" s="81">
        <v>2407.9</v>
      </c>
      <c r="K41" s="81">
        <v>2407.9</v>
      </c>
      <c r="L41" s="69">
        <v>43514</v>
      </c>
      <c r="M41" s="69">
        <v>43521</v>
      </c>
      <c r="N41" s="52" t="s">
        <v>1230</v>
      </c>
      <c r="O41" s="52">
        <v>800844</v>
      </c>
      <c r="P41" s="52" t="s">
        <v>1400</v>
      </c>
      <c r="Q41" s="76">
        <v>1000</v>
      </c>
      <c r="R41" s="76">
        <v>374.91</v>
      </c>
      <c r="S41" s="76">
        <v>45.37</v>
      </c>
      <c r="T41" s="76">
        <v>0</v>
      </c>
    </row>
    <row r="42" spans="1:20" ht="72" x14ac:dyDescent="0.25">
      <c r="A42" s="52" t="s">
        <v>1227</v>
      </c>
      <c r="B42" s="52" t="s">
        <v>1231</v>
      </c>
      <c r="C42" s="52" t="s">
        <v>1228</v>
      </c>
      <c r="D42" s="81">
        <v>316.70999999999998</v>
      </c>
      <c r="E42" s="73">
        <v>0</v>
      </c>
      <c r="F42" s="73">
        <v>0</v>
      </c>
      <c r="G42" s="73">
        <v>316.70999999999998</v>
      </c>
      <c r="H42" s="73">
        <v>1267.5999999999999</v>
      </c>
      <c r="I42" s="73">
        <v>708.24</v>
      </c>
      <c r="J42" s="81">
        <v>2292.5500000000002</v>
      </c>
      <c r="K42" s="81">
        <v>2292.5500000000002</v>
      </c>
      <c r="L42" s="69">
        <v>43514</v>
      </c>
      <c r="M42" s="69">
        <v>43521</v>
      </c>
      <c r="N42" s="52" t="s">
        <v>1232</v>
      </c>
      <c r="O42" s="52">
        <v>800844</v>
      </c>
      <c r="P42" s="52" t="s">
        <v>1401</v>
      </c>
      <c r="Q42" s="76">
        <v>1000</v>
      </c>
      <c r="R42" s="76">
        <v>141</v>
      </c>
      <c r="S42" s="76">
        <v>27.39</v>
      </c>
      <c r="T42" s="76">
        <v>0</v>
      </c>
    </row>
    <row r="43" spans="1:20" ht="60" x14ac:dyDescent="0.25">
      <c r="A43" s="52" t="s">
        <v>1227</v>
      </c>
      <c r="B43" s="52" t="s">
        <v>937</v>
      </c>
      <c r="C43" s="52" t="s">
        <v>1228</v>
      </c>
      <c r="D43" s="81">
        <v>7744.88</v>
      </c>
      <c r="E43" s="73">
        <v>438.05</v>
      </c>
      <c r="F43" s="73">
        <v>0</v>
      </c>
      <c r="G43" s="73">
        <v>8182.93</v>
      </c>
      <c r="H43" s="73">
        <v>1244</v>
      </c>
      <c r="I43" s="73">
        <v>1159.77</v>
      </c>
      <c r="J43" s="81">
        <v>10586.7</v>
      </c>
      <c r="K43" s="81">
        <v>10586.7</v>
      </c>
      <c r="L43" s="69">
        <v>43521</v>
      </c>
      <c r="M43" s="69">
        <v>43545</v>
      </c>
      <c r="N43" s="52" t="s">
        <v>1233</v>
      </c>
      <c r="O43" s="52">
        <v>801199</v>
      </c>
      <c r="P43" s="52" t="s">
        <v>1402</v>
      </c>
      <c r="Q43" s="76">
        <v>1000</v>
      </c>
      <c r="R43" s="76">
        <v>267</v>
      </c>
      <c r="S43" s="76">
        <v>489.13</v>
      </c>
      <c r="T43" s="76">
        <v>0</v>
      </c>
    </row>
    <row r="44" spans="1:20" ht="60" x14ac:dyDescent="0.25">
      <c r="A44" s="52" t="s">
        <v>1227</v>
      </c>
      <c r="B44" s="52" t="s">
        <v>568</v>
      </c>
      <c r="C44" s="52" t="s">
        <v>1228</v>
      </c>
      <c r="D44" s="81">
        <v>445.76</v>
      </c>
      <c r="E44" s="73">
        <v>0</v>
      </c>
      <c r="F44" s="73">
        <v>0</v>
      </c>
      <c r="G44" s="73">
        <v>445.76</v>
      </c>
      <c r="H44" s="73">
        <v>1214.5</v>
      </c>
      <c r="I44" s="73">
        <v>527.91</v>
      </c>
      <c r="J44" s="81">
        <v>2188.17</v>
      </c>
      <c r="K44" s="81">
        <v>2188.17</v>
      </c>
      <c r="L44" s="69">
        <v>43549</v>
      </c>
      <c r="M44" s="69">
        <v>43566</v>
      </c>
      <c r="N44" s="52" t="s">
        <v>1234</v>
      </c>
      <c r="O44" s="52">
        <v>801545</v>
      </c>
      <c r="P44" s="52" t="s">
        <v>1403</v>
      </c>
      <c r="Q44" s="76">
        <v>1000</v>
      </c>
      <c r="R44" s="76">
        <v>99.3</v>
      </c>
      <c r="S44" s="76">
        <v>19.350000000000001</v>
      </c>
      <c r="T44" s="76">
        <v>0</v>
      </c>
    </row>
    <row r="45" spans="1:20" ht="72" x14ac:dyDescent="0.25">
      <c r="A45" s="52" t="s">
        <v>1227</v>
      </c>
      <c r="B45" s="52" t="s">
        <v>941</v>
      </c>
      <c r="C45" s="52" t="s">
        <v>1228</v>
      </c>
      <c r="D45" s="81">
        <v>1115.92</v>
      </c>
      <c r="E45" s="73">
        <v>241.24</v>
      </c>
      <c r="F45" s="73">
        <v>0</v>
      </c>
      <c r="G45" s="73">
        <v>1357.16</v>
      </c>
      <c r="H45" s="73">
        <v>1214.5</v>
      </c>
      <c r="I45" s="73">
        <v>948.89</v>
      </c>
      <c r="J45" s="81">
        <v>3520.55</v>
      </c>
      <c r="K45" s="81">
        <v>3520.55</v>
      </c>
      <c r="L45" s="69">
        <v>43549</v>
      </c>
      <c r="M45" s="69">
        <v>43566</v>
      </c>
      <c r="N45" s="52" t="s">
        <v>1235</v>
      </c>
      <c r="O45" s="52">
        <v>801545</v>
      </c>
      <c r="P45" s="52" t="s">
        <v>1404</v>
      </c>
      <c r="Q45" s="76">
        <v>1000</v>
      </c>
      <c r="R45" s="76">
        <v>507</v>
      </c>
      <c r="S45" s="76">
        <v>3.1</v>
      </c>
      <c r="T45" s="76">
        <v>0</v>
      </c>
    </row>
    <row r="46" spans="1:20" ht="84" x14ac:dyDescent="0.25">
      <c r="A46" s="52" t="s">
        <v>1227</v>
      </c>
      <c r="B46" s="52" t="s">
        <v>596</v>
      </c>
      <c r="C46" s="52" t="s">
        <v>1228</v>
      </c>
      <c r="D46" s="81">
        <v>322.12</v>
      </c>
      <c r="E46" s="73">
        <v>0</v>
      </c>
      <c r="F46" s="73">
        <v>0</v>
      </c>
      <c r="G46" s="73">
        <v>322.12</v>
      </c>
      <c r="H46" s="73">
        <v>1214.5</v>
      </c>
      <c r="I46" s="73">
        <v>704.31</v>
      </c>
      <c r="J46" s="81">
        <v>2240.9299999999998</v>
      </c>
      <c r="K46" s="81">
        <v>2240.9299999999998</v>
      </c>
      <c r="L46" s="69">
        <v>43587</v>
      </c>
      <c r="M46" s="69">
        <v>43591</v>
      </c>
      <c r="N46" s="52" t="s">
        <v>1236</v>
      </c>
      <c r="O46" s="52">
        <v>801911</v>
      </c>
      <c r="P46" s="52" t="s">
        <v>1405</v>
      </c>
      <c r="Q46" s="76">
        <v>1000</v>
      </c>
      <c r="R46" s="76">
        <v>267</v>
      </c>
      <c r="S46" s="76">
        <v>6.86</v>
      </c>
      <c r="T46" s="76">
        <v>0</v>
      </c>
    </row>
    <row r="47" spans="1:20" ht="60" x14ac:dyDescent="0.25">
      <c r="A47" s="52" t="s">
        <v>1227</v>
      </c>
      <c r="B47" s="52" t="s">
        <v>664</v>
      </c>
      <c r="C47" s="52" t="s">
        <v>1228</v>
      </c>
      <c r="D47" s="81">
        <v>0</v>
      </c>
      <c r="E47" s="73">
        <v>0</v>
      </c>
      <c r="F47" s="73">
        <v>0</v>
      </c>
      <c r="G47" s="73">
        <v>0</v>
      </c>
      <c r="H47" s="73">
        <v>1244</v>
      </c>
      <c r="I47" s="73">
        <v>666.26</v>
      </c>
      <c r="J47" s="81">
        <v>1910.26</v>
      </c>
      <c r="K47" s="81">
        <v>1910.26</v>
      </c>
      <c r="L47" s="69">
        <v>43587</v>
      </c>
      <c r="M47" s="69">
        <v>43619</v>
      </c>
      <c r="N47" s="52" t="s">
        <v>1237</v>
      </c>
      <c r="O47" s="52">
        <v>802517</v>
      </c>
      <c r="P47" s="52" t="s">
        <v>1406</v>
      </c>
      <c r="Q47" s="76">
        <v>1000</v>
      </c>
      <c r="R47" s="76">
        <v>594</v>
      </c>
      <c r="S47" s="76">
        <v>49.62</v>
      </c>
      <c r="T47" s="76">
        <v>0</v>
      </c>
    </row>
    <row r="48" spans="1:20" ht="72" x14ac:dyDescent="0.25">
      <c r="A48" s="52" t="s">
        <v>1227</v>
      </c>
      <c r="B48" s="52" t="s">
        <v>683</v>
      </c>
      <c r="C48" s="52" t="s">
        <v>1228</v>
      </c>
      <c r="D48" s="81">
        <v>4196.55</v>
      </c>
      <c r="E48" s="73">
        <v>883.48</v>
      </c>
      <c r="F48" s="73">
        <v>0</v>
      </c>
      <c r="G48" s="73">
        <v>5080.03</v>
      </c>
      <c r="H48" s="73">
        <v>1267.5999999999999</v>
      </c>
      <c r="I48" s="73">
        <v>13470.23</v>
      </c>
      <c r="J48" s="81">
        <v>19817.86</v>
      </c>
      <c r="K48" s="81">
        <v>19817.86</v>
      </c>
      <c r="L48" s="69">
        <v>43599</v>
      </c>
      <c r="M48" s="69">
        <v>43619</v>
      </c>
      <c r="N48" s="52" t="s">
        <v>1238</v>
      </c>
      <c r="O48" s="52">
        <v>802517</v>
      </c>
      <c r="P48" s="52" t="s">
        <v>1407</v>
      </c>
      <c r="Q48" s="76">
        <v>1000</v>
      </c>
      <c r="R48" s="76">
        <v>6532.68</v>
      </c>
      <c r="S48" s="76">
        <v>6265.15</v>
      </c>
      <c r="T48" s="76">
        <v>0</v>
      </c>
    </row>
    <row r="49" spans="1:20" ht="72" x14ac:dyDescent="0.25">
      <c r="A49" s="52" t="s">
        <v>1227</v>
      </c>
      <c r="B49" s="52" t="s">
        <v>944</v>
      </c>
      <c r="C49" s="52" t="s">
        <v>1228</v>
      </c>
      <c r="D49" s="81">
        <v>323.55</v>
      </c>
      <c r="E49" s="73">
        <v>0</v>
      </c>
      <c r="F49" s="73">
        <v>0</v>
      </c>
      <c r="G49" s="73">
        <v>323.55</v>
      </c>
      <c r="H49" s="73">
        <v>1214.5</v>
      </c>
      <c r="I49" s="73">
        <v>597.71</v>
      </c>
      <c r="J49" s="81">
        <v>2135.7600000000002</v>
      </c>
      <c r="K49" s="81">
        <v>2135.7600000000002</v>
      </c>
      <c r="L49" s="69">
        <v>43677</v>
      </c>
      <c r="M49" s="69">
        <v>43698</v>
      </c>
      <c r="N49" s="52" t="s">
        <v>1239</v>
      </c>
      <c r="O49" s="52">
        <v>803916</v>
      </c>
      <c r="P49" s="52" t="s">
        <v>1408</v>
      </c>
      <c r="Q49" s="76">
        <v>1000</v>
      </c>
      <c r="R49" s="76">
        <v>164</v>
      </c>
      <c r="S49" s="76">
        <v>1.41</v>
      </c>
      <c r="T49" s="76">
        <v>0</v>
      </c>
    </row>
    <row r="50" spans="1:20" ht="60" x14ac:dyDescent="0.25">
      <c r="A50" s="52" t="s">
        <v>1227</v>
      </c>
      <c r="B50" s="52" t="s">
        <v>694</v>
      </c>
      <c r="C50" s="52" t="s">
        <v>1228</v>
      </c>
      <c r="D50" s="81">
        <v>0</v>
      </c>
      <c r="E50" s="73">
        <v>0</v>
      </c>
      <c r="F50" s="73">
        <v>0</v>
      </c>
      <c r="G50" s="73">
        <v>0</v>
      </c>
      <c r="H50" s="73">
        <v>1214.5</v>
      </c>
      <c r="I50" s="73">
        <v>6846.63</v>
      </c>
      <c r="J50" s="81">
        <v>8061.13</v>
      </c>
      <c r="K50" s="81">
        <v>8061.13</v>
      </c>
      <c r="L50" s="69">
        <v>43677</v>
      </c>
      <c r="M50" s="69">
        <v>43698</v>
      </c>
      <c r="N50" s="52" t="s">
        <v>1240</v>
      </c>
      <c r="O50" s="52">
        <v>803916</v>
      </c>
      <c r="P50" s="52" t="s">
        <v>1409</v>
      </c>
      <c r="Q50" s="76">
        <v>1000</v>
      </c>
      <c r="R50" s="76">
        <v>6414.98</v>
      </c>
      <c r="S50" s="76">
        <v>0</v>
      </c>
      <c r="T50" s="76">
        <v>0</v>
      </c>
    </row>
    <row r="51" spans="1:20" ht="84" x14ac:dyDescent="0.25">
      <c r="A51" s="52" t="s">
        <v>1227</v>
      </c>
      <c r="B51" s="52" t="s">
        <v>608</v>
      </c>
      <c r="C51" s="52" t="s">
        <v>1228</v>
      </c>
      <c r="D51" s="81">
        <v>13140.85</v>
      </c>
      <c r="E51" s="73">
        <v>1169.1199999999999</v>
      </c>
      <c r="F51" s="73">
        <v>0</v>
      </c>
      <c r="G51" s="73">
        <v>14309.97</v>
      </c>
      <c r="H51" s="73">
        <v>1244</v>
      </c>
      <c r="I51" s="73">
        <v>6758.34</v>
      </c>
      <c r="J51" s="81">
        <v>22312.31</v>
      </c>
      <c r="K51" s="81">
        <v>22312.31</v>
      </c>
      <c r="L51" s="69">
        <v>43684</v>
      </c>
      <c r="M51" s="69">
        <v>43731</v>
      </c>
      <c r="N51" s="52" t="s">
        <v>1241</v>
      </c>
      <c r="O51" s="52" t="s">
        <v>1242</v>
      </c>
      <c r="P51" s="52" t="s">
        <v>1410</v>
      </c>
      <c r="Q51" s="76">
        <v>1000</v>
      </c>
      <c r="R51" s="76">
        <v>3000</v>
      </c>
      <c r="S51" s="76">
        <v>3162.09</v>
      </c>
      <c r="T51" s="76">
        <v>0</v>
      </c>
    </row>
    <row r="52" spans="1:20" ht="72" x14ac:dyDescent="0.25">
      <c r="A52" s="52" t="s">
        <v>1227</v>
      </c>
      <c r="B52" s="52" t="s">
        <v>949</v>
      </c>
      <c r="C52" s="52" t="s">
        <v>1228</v>
      </c>
      <c r="D52" s="81">
        <v>2440.69</v>
      </c>
      <c r="E52" s="73">
        <v>528.34</v>
      </c>
      <c r="F52" s="73">
        <v>0</v>
      </c>
      <c r="G52" s="73">
        <v>2969.03</v>
      </c>
      <c r="H52" s="73">
        <v>1214.5</v>
      </c>
      <c r="I52" s="73">
        <v>710.48</v>
      </c>
      <c r="J52" s="81">
        <v>4894.01</v>
      </c>
      <c r="K52" s="81">
        <v>4894.01</v>
      </c>
      <c r="L52" s="69">
        <v>43691</v>
      </c>
      <c r="M52" s="69">
        <v>43731</v>
      </c>
      <c r="N52" s="52" t="s">
        <v>1243</v>
      </c>
      <c r="O52" s="52" t="s">
        <v>1242</v>
      </c>
      <c r="P52" s="52" t="s">
        <v>1411</v>
      </c>
      <c r="Q52" s="76">
        <v>1000</v>
      </c>
      <c r="R52" s="76">
        <v>267</v>
      </c>
      <c r="S52" s="76">
        <v>6.7</v>
      </c>
      <c r="T52" s="76">
        <v>0</v>
      </c>
    </row>
    <row r="53" spans="1:20" ht="72" x14ac:dyDescent="0.25">
      <c r="A53" s="52" t="s">
        <v>1227</v>
      </c>
      <c r="B53" s="52" t="s">
        <v>636</v>
      </c>
      <c r="C53" s="52" t="s">
        <v>1228</v>
      </c>
      <c r="D53" s="81">
        <v>0</v>
      </c>
      <c r="E53" s="73">
        <v>0</v>
      </c>
      <c r="F53" s="73">
        <v>0</v>
      </c>
      <c r="G53" s="73">
        <v>0</v>
      </c>
      <c r="H53" s="73">
        <v>1244</v>
      </c>
      <c r="I53" s="73">
        <v>610.87</v>
      </c>
      <c r="J53" s="81">
        <v>1854.87</v>
      </c>
      <c r="K53" s="81">
        <v>1854.87</v>
      </c>
      <c r="L53" s="69">
        <v>43776</v>
      </c>
      <c r="M53" s="69">
        <v>43803</v>
      </c>
      <c r="N53" s="52" t="s">
        <v>1244</v>
      </c>
      <c r="O53" s="52">
        <v>805779</v>
      </c>
      <c r="P53" s="52" t="s">
        <v>1412</v>
      </c>
      <c r="Q53" s="76">
        <v>1000</v>
      </c>
      <c r="R53" s="76">
        <v>240</v>
      </c>
      <c r="S53" s="76">
        <v>0</v>
      </c>
      <c r="T53" s="76">
        <v>211.22</v>
      </c>
    </row>
    <row r="54" spans="1:20" ht="84" x14ac:dyDescent="0.25">
      <c r="A54" s="52" t="s">
        <v>1227</v>
      </c>
      <c r="B54" s="52" t="s">
        <v>614</v>
      </c>
      <c r="C54" s="52" t="s">
        <v>1228</v>
      </c>
      <c r="D54" s="81">
        <v>15319.63</v>
      </c>
      <c r="E54" s="73">
        <v>4158.55</v>
      </c>
      <c r="F54" s="73">
        <v>0</v>
      </c>
      <c r="G54" s="73">
        <v>19478.18</v>
      </c>
      <c r="H54" s="73">
        <v>1244</v>
      </c>
      <c r="I54" s="73">
        <v>19063.87</v>
      </c>
      <c r="J54" s="81">
        <v>39786.050000000003</v>
      </c>
      <c r="K54" s="81">
        <v>39786.050000000003</v>
      </c>
      <c r="L54" s="69">
        <v>43776</v>
      </c>
      <c r="M54" s="69">
        <v>43803</v>
      </c>
      <c r="N54" s="52" t="s">
        <v>1245</v>
      </c>
      <c r="O54" s="52">
        <v>805779</v>
      </c>
      <c r="P54" s="52" t="s">
        <v>1413</v>
      </c>
      <c r="Q54" s="76">
        <v>1000</v>
      </c>
      <c r="R54" s="76">
        <v>15000</v>
      </c>
      <c r="S54" s="76">
        <v>3272.27</v>
      </c>
      <c r="T54" s="76">
        <v>0</v>
      </c>
    </row>
    <row r="55" spans="1:20" ht="96" x14ac:dyDescent="0.25">
      <c r="A55" s="52" t="s">
        <v>1227</v>
      </c>
      <c r="B55" s="52" t="s">
        <v>608</v>
      </c>
      <c r="C55" s="52" t="s">
        <v>1228</v>
      </c>
      <c r="D55" s="81">
        <v>0</v>
      </c>
      <c r="E55" s="73">
        <v>15089.93</v>
      </c>
      <c r="F55" s="73">
        <v>0</v>
      </c>
      <c r="G55" s="73">
        <v>15089.93</v>
      </c>
      <c r="H55" s="73">
        <v>1450.5</v>
      </c>
      <c r="I55" s="73">
        <v>6796.24</v>
      </c>
      <c r="J55" s="81">
        <v>23336.67</v>
      </c>
      <c r="K55" s="81">
        <v>23336.67</v>
      </c>
      <c r="L55" s="69">
        <v>43776</v>
      </c>
      <c r="M55" s="69">
        <v>43803</v>
      </c>
      <c r="N55" s="52" t="s">
        <v>1246</v>
      </c>
      <c r="O55" s="52">
        <v>805779</v>
      </c>
      <c r="P55" s="52" t="s">
        <v>1414</v>
      </c>
      <c r="Q55" s="76">
        <v>1000</v>
      </c>
      <c r="R55" s="76">
        <v>5000</v>
      </c>
      <c r="S55" s="76">
        <v>911.49</v>
      </c>
      <c r="T55" s="76">
        <v>0</v>
      </c>
    </row>
    <row r="56" spans="1:20" ht="72" x14ac:dyDescent="0.25">
      <c r="A56" s="52" t="s">
        <v>1227</v>
      </c>
      <c r="B56" s="52" t="s">
        <v>583</v>
      </c>
      <c r="C56" s="52" t="s">
        <v>1228</v>
      </c>
      <c r="D56" s="81">
        <v>0</v>
      </c>
      <c r="E56" s="73">
        <v>0</v>
      </c>
      <c r="F56" s="73">
        <v>0</v>
      </c>
      <c r="G56" s="73">
        <v>0</v>
      </c>
      <c r="H56" s="73">
        <v>1214.5</v>
      </c>
      <c r="I56" s="73">
        <v>798.96</v>
      </c>
      <c r="J56" s="81">
        <v>2013.46</v>
      </c>
      <c r="K56" s="81">
        <v>2013.46</v>
      </c>
      <c r="L56" s="69">
        <v>43788</v>
      </c>
      <c r="M56" s="52" t="s">
        <v>869</v>
      </c>
      <c r="N56" s="52" t="s">
        <v>1247</v>
      </c>
      <c r="O56" s="52"/>
      <c r="P56" s="52" t="s">
        <v>1415</v>
      </c>
      <c r="Q56" s="76">
        <v>1000</v>
      </c>
      <c r="R56" s="76">
        <v>240</v>
      </c>
      <c r="S56" s="76">
        <v>12.78</v>
      </c>
      <c r="T56" s="76">
        <v>0</v>
      </c>
    </row>
    <row r="57" spans="1:20" ht="72" x14ac:dyDescent="0.25">
      <c r="A57" s="52" t="s">
        <v>1227</v>
      </c>
      <c r="B57" s="52" t="s">
        <v>631</v>
      </c>
      <c r="C57" s="52" t="s">
        <v>1228</v>
      </c>
      <c r="D57" s="81">
        <v>0</v>
      </c>
      <c r="E57" s="73">
        <v>0</v>
      </c>
      <c r="F57" s="73">
        <v>0</v>
      </c>
      <c r="G57" s="73">
        <v>0</v>
      </c>
      <c r="H57" s="73">
        <v>1214.5</v>
      </c>
      <c r="I57" s="73">
        <v>1477.39</v>
      </c>
      <c r="J57" s="81">
        <v>2691.89</v>
      </c>
      <c r="K57" s="81">
        <v>2691.89</v>
      </c>
      <c r="L57" s="69">
        <v>43808</v>
      </c>
      <c r="M57" s="52" t="s">
        <v>869</v>
      </c>
      <c r="N57" s="52" t="s">
        <v>1248</v>
      </c>
      <c r="O57" s="52"/>
      <c r="P57" s="52" t="s">
        <v>1416</v>
      </c>
      <c r="Q57" s="76">
        <v>1000</v>
      </c>
      <c r="R57" s="76">
        <v>925.49</v>
      </c>
      <c r="S57" s="76">
        <v>78.88</v>
      </c>
      <c r="T57" s="76">
        <v>0</v>
      </c>
    </row>
    <row r="58" spans="1:20" ht="24" x14ac:dyDescent="0.25">
      <c r="A58" s="52" t="s">
        <v>1249</v>
      </c>
      <c r="B58" s="52" t="s">
        <v>1250</v>
      </c>
      <c r="C58" s="52" t="s">
        <v>1251</v>
      </c>
      <c r="D58" s="81">
        <v>0</v>
      </c>
      <c r="E58" s="73">
        <v>0</v>
      </c>
      <c r="F58" s="73">
        <v>0</v>
      </c>
      <c r="G58" s="73">
        <v>0</v>
      </c>
      <c r="H58" s="73">
        <v>400</v>
      </c>
      <c r="I58" s="73">
        <v>280.86</v>
      </c>
      <c r="J58" s="81">
        <v>680.86</v>
      </c>
      <c r="K58" s="81">
        <v>680.86</v>
      </c>
      <c r="L58" s="69">
        <v>43825</v>
      </c>
      <c r="M58" s="69">
        <v>43488</v>
      </c>
      <c r="N58" s="52" t="s">
        <v>1252</v>
      </c>
      <c r="O58" s="52">
        <v>800334</v>
      </c>
      <c r="P58" s="52" t="s">
        <v>1417</v>
      </c>
      <c r="Q58" s="76">
        <v>400</v>
      </c>
      <c r="R58" s="76">
        <v>0</v>
      </c>
      <c r="S58" s="76">
        <v>0</v>
      </c>
      <c r="T58" s="76">
        <v>0</v>
      </c>
    </row>
    <row r="59" spans="1:20" ht="24" x14ac:dyDescent="0.25">
      <c r="A59" s="52" t="s">
        <v>1249</v>
      </c>
      <c r="B59" s="52" t="s">
        <v>1125</v>
      </c>
      <c r="C59" s="52" t="s">
        <v>1251</v>
      </c>
      <c r="D59" s="81">
        <v>0</v>
      </c>
      <c r="E59" s="73">
        <v>0</v>
      </c>
      <c r="F59" s="73">
        <v>0</v>
      </c>
      <c r="G59" s="73">
        <v>0</v>
      </c>
      <c r="H59" s="73">
        <v>750</v>
      </c>
      <c r="I59" s="73">
        <v>6681.59</v>
      </c>
      <c r="J59" s="81">
        <v>7431.59</v>
      </c>
      <c r="K59" s="81">
        <v>7431.59</v>
      </c>
      <c r="L59" s="69">
        <v>43535</v>
      </c>
      <c r="M59" s="69">
        <v>43560</v>
      </c>
      <c r="N59" s="52" t="s">
        <v>1253</v>
      </c>
      <c r="O59" s="52">
        <v>801465</v>
      </c>
      <c r="P59" s="52" t="s">
        <v>1418</v>
      </c>
      <c r="Q59" s="76">
        <v>750</v>
      </c>
      <c r="R59" s="76">
        <v>0</v>
      </c>
      <c r="S59" s="76">
        <v>0</v>
      </c>
      <c r="T59" s="76">
        <v>0</v>
      </c>
    </row>
    <row r="60" spans="1:20" ht="72" x14ac:dyDescent="0.25">
      <c r="A60" s="52" t="s">
        <v>1249</v>
      </c>
      <c r="B60" s="52" t="s">
        <v>1254</v>
      </c>
      <c r="C60" s="52" t="s">
        <v>1251</v>
      </c>
      <c r="D60" s="81">
        <v>727.77</v>
      </c>
      <c r="E60" s="73">
        <v>804.82</v>
      </c>
      <c r="F60" s="73">
        <v>0</v>
      </c>
      <c r="G60" s="73">
        <v>1532.59</v>
      </c>
      <c r="H60" s="73">
        <v>1244</v>
      </c>
      <c r="I60" s="73">
        <v>1000.54</v>
      </c>
      <c r="J60" s="81">
        <v>3777.13</v>
      </c>
      <c r="K60" s="81">
        <v>3777.13</v>
      </c>
      <c r="L60" s="69">
        <v>43521</v>
      </c>
      <c r="M60" s="69">
        <v>43560</v>
      </c>
      <c r="N60" s="52" t="s">
        <v>1255</v>
      </c>
      <c r="O60" s="52">
        <v>801465</v>
      </c>
      <c r="P60" s="52" t="s">
        <v>1419</v>
      </c>
      <c r="Q60" s="76">
        <v>1000</v>
      </c>
      <c r="R60" s="76">
        <v>366.73</v>
      </c>
      <c r="S60" s="76">
        <v>91.25</v>
      </c>
      <c r="T60" s="76">
        <v>0</v>
      </c>
    </row>
    <row r="61" spans="1:20" ht="24" x14ac:dyDescent="0.25">
      <c r="A61" s="52" t="s">
        <v>1249</v>
      </c>
      <c r="B61" s="52" t="s">
        <v>626</v>
      </c>
      <c r="C61" s="52" t="s">
        <v>1251</v>
      </c>
      <c r="D61" s="81">
        <v>0</v>
      </c>
      <c r="E61" s="73">
        <v>0</v>
      </c>
      <c r="F61" s="73">
        <v>0</v>
      </c>
      <c r="G61" s="73">
        <v>0</v>
      </c>
      <c r="H61" s="73">
        <v>1291.2</v>
      </c>
      <c r="I61" s="73">
        <v>0</v>
      </c>
      <c r="J61" s="81">
        <v>1291.2</v>
      </c>
      <c r="K61" s="81">
        <v>1291.2</v>
      </c>
      <c r="L61" s="69">
        <v>43566</v>
      </c>
      <c r="M61" s="69">
        <v>43588</v>
      </c>
      <c r="N61" s="52" t="s">
        <v>1256</v>
      </c>
      <c r="O61" s="52">
        <v>801841</v>
      </c>
      <c r="P61" s="52" t="s">
        <v>1420</v>
      </c>
      <c r="Q61" s="76">
        <v>1000</v>
      </c>
      <c r="R61" s="76">
        <v>0</v>
      </c>
      <c r="S61" s="76">
        <v>0</v>
      </c>
      <c r="T61" s="76">
        <v>0</v>
      </c>
    </row>
    <row r="62" spans="1:20" x14ac:dyDescent="0.25">
      <c r="A62" s="52" t="s">
        <v>1249</v>
      </c>
      <c r="B62" s="52" t="s">
        <v>1127</v>
      </c>
      <c r="C62" s="52" t="s">
        <v>1251</v>
      </c>
      <c r="D62" s="81">
        <v>0</v>
      </c>
      <c r="E62" s="73">
        <v>0</v>
      </c>
      <c r="F62" s="73">
        <v>0</v>
      </c>
      <c r="G62" s="73">
        <v>0</v>
      </c>
      <c r="H62" s="73">
        <v>750</v>
      </c>
      <c r="I62" s="73">
        <v>149.77000000000001</v>
      </c>
      <c r="J62" s="81">
        <v>899.77</v>
      </c>
      <c r="K62" s="81">
        <v>899.77</v>
      </c>
      <c r="L62" s="69">
        <v>43566</v>
      </c>
      <c r="M62" s="69">
        <v>43588</v>
      </c>
      <c r="N62" s="52" t="s">
        <v>1257</v>
      </c>
      <c r="O62" s="52">
        <v>801841</v>
      </c>
      <c r="P62" s="52" t="s">
        <v>1421</v>
      </c>
      <c r="Q62" s="76">
        <v>750</v>
      </c>
      <c r="R62" s="76">
        <v>0</v>
      </c>
      <c r="S62" s="76">
        <v>0</v>
      </c>
      <c r="T62" s="76">
        <v>0</v>
      </c>
    </row>
    <row r="63" spans="1:20" ht="60" x14ac:dyDescent="0.25">
      <c r="A63" s="52" t="s">
        <v>1249</v>
      </c>
      <c r="B63" s="52" t="s">
        <v>987</v>
      </c>
      <c r="C63" s="52" t="s">
        <v>1251</v>
      </c>
      <c r="D63" s="81">
        <v>0</v>
      </c>
      <c r="E63" s="73">
        <v>0</v>
      </c>
      <c r="F63" s="73">
        <v>0</v>
      </c>
      <c r="G63" s="73">
        <v>0</v>
      </c>
      <c r="H63" s="73">
        <v>1350.2</v>
      </c>
      <c r="I63" s="73">
        <v>1058.8599999999999</v>
      </c>
      <c r="J63" s="81">
        <v>2409.06</v>
      </c>
      <c r="K63" s="81">
        <v>2409.06</v>
      </c>
      <c r="L63" s="69">
        <v>43587</v>
      </c>
      <c r="M63" s="69">
        <v>43601</v>
      </c>
      <c r="N63" s="52" t="s">
        <v>1258</v>
      </c>
      <c r="O63" s="52">
        <v>802199</v>
      </c>
      <c r="P63" s="52" t="s">
        <v>1422</v>
      </c>
      <c r="Q63" s="76">
        <v>1000</v>
      </c>
      <c r="R63" s="76">
        <v>279.52</v>
      </c>
      <c r="S63" s="76">
        <v>4.51</v>
      </c>
      <c r="T63" s="76">
        <v>0</v>
      </c>
    </row>
    <row r="64" spans="1:20" ht="60" x14ac:dyDescent="0.25">
      <c r="A64" s="52" t="s">
        <v>1249</v>
      </c>
      <c r="B64" s="52" t="s">
        <v>988</v>
      </c>
      <c r="C64" s="52" t="s">
        <v>1251</v>
      </c>
      <c r="D64" s="81">
        <v>0</v>
      </c>
      <c r="E64" s="73">
        <v>0</v>
      </c>
      <c r="F64" s="73">
        <v>0</v>
      </c>
      <c r="G64" s="73">
        <v>0</v>
      </c>
      <c r="H64" s="73">
        <v>1267.5999999999999</v>
      </c>
      <c r="I64" s="73">
        <v>1057.48</v>
      </c>
      <c r="J64" s="81">
        <v>2325.08</v>
      </c>
      <c r="K64" s="81">
        <v>2325.08</v>
      </c>
      <c r="L64" s="69">
        <v>43587</v>
      </c>
      <c r="M64" s="69">
        <v>43601</v>
      </c>
      <c r="N64" s="52" t="s">
        <v>1259</v>
      </c>
      <c r="O64" s="52">
        <v>802199</v>
      </c>
      <c r="P64" s="52" t="s">
        <v>1423</v>
      </c>
      <c r="Q64" s="76">
        <v>1000</v>
      </c>
      <c r="R64" s="76">
        <v>278.83</v>
      </c>
      <c r="S64" s="76">
        <v>3.82</v>
      </c>
      <c r="T64" s="76">
        <v>0</v>
      </c>
    </row>
    <row r="65" spans="1:20" ht="60" x14ac:dyDescent="0.25">
      <c r="A65" s="52" t="s">
        <v>1249</v>
      </c>
      <c r="B65" s="52" t="s">
        <v>580</v>
      </c>
      <c r="C65" s="52" t="s">
        <v>1251</v>
      </c>
      <c r="D65" s="81">
        <v>445.81</v>
      </c>
      <c r="E65" s="73">
        <v>401.23</v>
      </c>
      <c r="F65" s="73">
        <v>0</v>
      </c>
      <c r="G65" s="73">
        <v>847.04</v>
      </c>
      <c r="H65" s="73">
        <v>1314.8</v>
      </c>
      <c r="I65" s="73">
        <v>2352.42</v>
      </c>
      <c r="J65" s="81">
        <v>4514.26</v>
      </c>
      <c r="K65" s="81">
        <v>4514.26</v>
      </c>
      <c r="L65" s="69">
        <v>43514</v>
      </c>
      <c r="M65" s="69">
        <v>43523</v>
      </c>
      <c r="N65" s="52" t="s">
        <v>1260</v>
      </c>
      <c r="O65" s="52">
        <v>800887</v>
      </c>
      <c r="P65" s="52" t="s">
        <v>1424</v>
      </c>
      <c r="Q65" s="76">
        <v>1000</v>
      </c>
      <c r="R65" s="76">
        <v>1113.58</v>
      </c>
      <c r="S65" s="76">
        <v>830.18</v>
      </c>
      <c r="T65" s="76">
        <v>0</v>
      </c>
    </row>
    <row r="66" spans="1:20" ht="60" x14ac:dyDescent="0.25">
      <c r="A66" s="52" t="s">
        <v>1249</v>
      </c>
      <c r="B66" s="52" t="s">
        <v>618</v>
      </c>
      <c r="C66" s="52" t="s">
        <v>1251</v>
      </c>
      <c r="D66" s="81">
        <v>0</v>
      </c>
      <c r="E66" s="73">
        <v>0</v>
      </c>
      <c r="F66" s="73">
        <v>2099.35</v>
      </c>
      <c r="G66" s="73">
        <v>0</v>
      </c>
      <c r="H66" s="73">
        <v>1244</v>
      </c>
      <c r="I66" s="73">
        <v>855.35</v>
      </c>
      <c r="J66" s="81">
        <v>2099.35</v>
      </c>
      <c r="K66" s="81">
        <v>2099.35</v>
      </c>
      <c r="L66" s="69">
        <v>43606</v>
      </c>
      <c r="M66" s="69">
        <v>43623</v>
      </c>
      <c r="N66" s="52" t="s">
        <v>1261</v>
      </c>
      <c r="O66" s="52">
        <v>802612</v>
      </c>
      <c r="P66" s="52" t="s">
        <v>1425</v>
      </c>
      <c r="Q66" s="76">
        <v>1000</v>
      </c>
      <c r="R66" s="76">
        <v>346.38</v>
      </c>
      <c r="S66" s="76">
        <v>75.7</v>
      </c>
      <c r="T66" s="76">
        <v>0</v>
      </c>
    </row>
    <row r="67" spans="1:20" ht="60" x14ac:dyDescent="0.25">
      <c r="A67" s="52" t="s">
        <v>1249</v>
      </c>
      <c r="B67" s="52" t="s">
        <v>1262</v>
      </c>
      <c r="C67" s="52" t="s">
        <v>1251</v>
      </c>
      <c r="D67" s="81">
        <v>0</v>
      </c>
      <c r="E67" s="73">
        <v>0</v>
      </c>
      <c r="F67" s="73">
        <v>0</v>
      </c>
      <c r="G67" s="73">
        <v>0</v>
      </c>
      <c r="H67" s="73">
        <v>1214.5</v>
      </c>
      <c r="I67" s="73">
        <v>543.89</v>
      </c>
      <c r="J67" s="81">
        <v>1758.39</v>
      </c>
      <c r="K67" s="81">
        <v>1758.39</v>
      </c>
      <c r="L67" s="69">
        <v>43629</v>
      </c>
      <c r="M67" s="69">
        <v>43642</v>
      </c>
      <c r="N67" s="52" t="s">
        <v>1263</v>
      </c>
      <c r="O67" s="52">
        <v>802910</v>
      </c>
      <c r="P67" s="52" t="s">
        <v>1426</v>
      </c>
      <c r="Q67" s="76">
        <v>1000</v>
      </c>
      <c r="R67" s="76">
        <v>270.69</v>
      </c>
      <c r="S67" s="76">
        <v>0</v>
      </c>
      <c r="T67" s="76">
        <v>13.2</v>
      </c>
    </row>
    <row r="68" spans="1:20" ht="60" x14ac:dyDescent="0.25">
      <c r="A68" s="52" t="s">
        <v>1249</v>
      </c>
      <c r="B68" s="52" t="s">
        <v>990</v>
      </c>
      <c r="C68" s="52" t="s">
        <v>1251</v>
      </c>
      <c r="D68" s="81">
        <v>1006.88</v>
      </c>
      <c r="E68" s="73">
        <v>0</v>
      </c>
      <c r="F68" s="73">
        <v>0</v>
      </c>
      <c r="G68" s="73">
        <v>1006.88</v>
      </c>
      <c r="H68" s="73">
        <v>1214.5</v>
      </c>
      <c r="I68" s="73">
        <v>717.2</v>
      </c>
      <c r="J68" s="81">
        <v>2938.58</v>
      </c>
      <c r="K68" s="81">
        <v>2938.58</v>
      </c>
      <c r="L68" s="69">
        <v>43629</v>
      </c>
      <c r="M68" s="69">
        <v>43642</v>
      </c>
      <c r="N68" s="52" t="s">
        <v>1264</v>
      </c>
      <c r="O68" s="52">
        <v>802910</v>
      </c>
      <c r="P68" s="52" t="s">
        <v>1427</v>
      </c>
      <c r="Q68" s="76">
        <v>1000</v>
      </c>
      <c r="R68" s="76">
        <v>272.08</v>
      </c>
      <c r="S68" s="76">
        <v>2.09</v>
      </c>
      <c r="T68" s="76">
        <v>0</v>
      </c>
    </row>
    <row r="69" spans="1:20" ht="24" x14ac:dyDescent="0.25">
      <c r="A69" s="52" t="s">
        <v>1249</v>
      </c>
      <c r="B69" s="52" t="s">
        <v>570</v>
      </c>
      <c r="C69" s="52" t="s">
        <v>1251</v>
      </c>
      <c r="D69" s="81">
        <v>0</v>
      </c>
      <c r="E69" s="73">
        <v>0</v>
      </c>
      <c r="F69" s="73">
        <v>0</v>
      </c>
      <c r="G69" s="73">
        <v>0</v>
      </c>
      <c r="H69" s="73">
        <v>1000</v>
      </c>
      <c r="I69" s="73">
        <v>214.5</v>
      </c>
      <c r="J69" s="81">
        <v>1214.5</v>
      </c>
      <c r="K69" s="81">
        <v>1214.5</v>
      </c>
      <c r="L69" s="69">
        <v>43644</v>
      </c>
      <c r="M69" s="69">
        <v>43669</v>
      </c>
      <c r="N69" s="52" t="s">
        <v>1265</v>
      </c>
      <c r="O69" s="52">
        <v>803290</v>
      </c>
      <c r="P69" s="52" t="s">
        <v>1428</v>
      </c>
      <c r="Q69" s="76">
        <v>1000</v>
      </c>
      <c r="R69" s="76">
        <v>0</v>
      </c>
      <c r="S69" s="76">
        <v>0</v>
      </c>
      <c r="T69" s="76">
        <v>0</v>
      </c>
    </row>
    <row r="70" spans="1:20" ht="60" x14ac:dyDescent="0.25">
      <c r="A70" s="52" t="s">
        <v>1249</v>
      </c>
      <c r="B70" s="52" t="s">
        <v>1000</v>
      </c>
      <c r="C70" s="52" t="s">
        <v>1251</v>
      </c>
      <c r="D70" s="81">
        <v>49.2</v>
      </c>
      <c r="E70" s="73">
        <v>0</v>
      </c>
      <c r="F70" s="73">
        <v>0</v>
      </c>
      <c r="G70" s="73">
        <v>49.2</v>
      </c>
      <c r="H70" s="73">
        <v>1214.5</v>
      </c>
      <c r="I70" s="73">
        <v>695.44</v>
      </c>
      <c r="J70" s="81">
        <v>1959.14</v>
      </c>
      <c r="K70" s="81">
        <v>1959.14</v>
      </c>
      <c r="L70" s="69">
        <v>43644</v>
      </c>
      <c r="M70" s="69">
        <v>43669</v>
      </c>
      <c r="N70" s="52" t="s">
        <v>1266</v>
      </c>
      <c r="O70" s="52">
        <v>803290</v>
      </c>
      <c r="P70" s="52" t="s">
        <v>1429</v>
      </c>
      <c r="Q70" s="76">
        <v>1000</v>
      </c>
      <c r="R70" s="76">
        <v>270</v>
      </c>
      <c r="S70" s="76">
        <v>0.12</v>
      </c>
      <c r="T70" s="76">
        <v>0</v>
      </c>
    </row>
    <row r="71" spans="1:20" ht="60" x14ac:dyDescent="0.25">
      <c r="A71" s="52" t="s">
        <v>1249</v>
      </c>
      <c r="B71" s="52" t="s">
        <v>973</v>
      </c>
      <c r="C71" s="52" t="s">
        <v>1251</v>
      </c>
      <c r="D71" s="81">
        <v>38.32</v>
      </c>
      <c r="E71" s="73">
        <v>5740.64</v>
      </c>
      <c r="F71" s="73">
        <v>0</v>
      </c>
      <c r="G71" s="73">
        <v>5778.96</v>
      </c>
      <c r="H71" s="73">
        <v>1214.5</v>
      </c>
      <c r="I71" s="73">
        <v>768.78</v>
      </c>
      <c r="J71" s="81">
        <v>7762.24</v>
      </c>
      <c r="K71" s="81">
        <v>7762.24</v>
      </c>
      <c r="L71" s="69">
        <v>43662</v>
      </c>
      <c r="M71" s="69">
        <v>43719</v>
      </c>
      <c r="N71" s="52" t="s">
        <v>1267</v>
      </c>
      <c r="O71" s="52">
        <v>804331</v>
      </c>
      <c r="P71" s="52" t="s">
        <v>1430</v>
      </c>
      <c r="Q71" s="76">
        <v>1000</v>
      </c>
      <c r="R71" s="76">
        <v>287.43</v>
      </c>
      <c r="S71" s="76">
        <v>12.42</v>
      </c>
      <c r="T71" s="76">
        <v>0</v>
      </c>
    </row>
    <row r="72" spans="1:20" ht="48" x14ac:dyDescent="0.25">
      <c r="A72" s="52" t="s">
        <v>1249</v>
      </c>
      <c r="B72" s="52" t="s">
        <v>997</v>
      </c>
      <c r="C72" s="52" t="s">
        <v>1251</v>
      </c>
      <c r="D72" s="81">
        <v>0</v>
      </c>
      <c r="E72" s="73">
        <v>0</v>
      </c>
      <c r="F72" s="73">
        <v>0</v>
      </c>
      <c r="G72" s="73">
        <v>0</v>
      </c>
      <c r="H72" s="73">
        <v>1214.5</v>
      </c>
      <c r="I72" s="73">
        <v>277.77999999999997</v>
      </c>
      <c r="J72" s="81">
        <v>1492.28</v>
      </c>
      <c r="K72" s="81">
        <v>1492.28</v>
      </c>
      <c r="L72" s="69">
        <v>43677</v>
      </c>
      <c r="M72" s="69">
        <v>43698</v>
      </c>
      <c r="N72" s="52" t="s">
        <v>1268</v>
      </c>
      <c r="O72" s="52">
        <v>803901</v>
      </c>
      <c r="P72" s="52" t="s">
        <v>1431</v>
      </c>
      <c r="Q72" s="76">
        <v>1000</v>
      </c>
      <c r="R72" s="76">
        <v>276.39</v>
      </c>
      <c r="S72" s="76">
        <v>1.39</v>
      </c>
      <c r="T72" s="76">
        <v>0</v>
      </c>
    </row>
    <row r="73" spans="1:20" ht="60" x14ac:dyDescent="0.25">
      <c r="A73" s="52" t="s">
        <v>1249</v>
      </c>
      <c r="B73" s="52" t="s">
        <v>1269</v>
      </c>
      <c r="C73" s="52" t="s">
        <v>1251</v>
      </c>
      <c r="D73" s="81">
        <v>668.86</v>
      </c>
      <c r="E73" s="73">
        <v>147.88999999999999</v>
      </c>
      <c r="F73" s="73">
        <v>0</v>
      </c>
      <c r="G73" s="73">
        <v>816.75</v>
      </c>
      <c r="H73" s="73">
        <v>1214.5</v>
      </c>
      <c r="I73" s="73">
        <v>692.55</v>
      </c>
      <c r="J73" s="81">
        <v>2723.8</v>
      </c>
      <c r="K73" s="81">
        <v>2723.8</v>
      </c>
      <c r="L73" s="69">
        <v>43677</v>
      </c>
      <c r="M73" s="69">
        <v>43698</v>
      </c>
      <c r="N73" s="52" t="s">
        <v>1270</v>
      </c>
      <c r="O73" s="52">
        <v>803901</v>
      </c>
      <c r="P73" s="52" t="s">
        <v>1432</v>
      </c>
      <c r="Q73" s="76">
        <v>1000</v>
      </c>
      <c r="R73" s="76">
        <v>276.87</v>
      </c>
      <c r="S73" s="76">
        <v>1.88</v>
      </c>
      <c r="T73" s="76">
        <v>0</v>
      </c>
    </row>
    <row r="74" spans="1:20" ht="60" x14ac:dyDescent="0.25">
      <c r="A74" s="52" t="s">
        <v>1249</v>
      </c>
      <c r="B74" s="52" t="s">
        <v>979</v>
      </c>
      <c r="C74" s="52" t="s">
        <v>1251</v>
      </c>
      <c r="D74" s="81">
        <v>39.35</v>
      </c>
      <c r="E74" s="73">
        <v>0</v>
      </c>
      <c r="F74" s="73">
        <v>0</v>
      </c>
      <c r="G74" s="73">
        <v>39.35</v>
      </c>
      <c r="H74" s="73">
        <v>1214.5</v>
      </c>
      <c r="I74" s="73">
        <v>703.1</v>
      </c>
      <c r="J74" s="81">
        <v>1956.95</v>
      </c>
      <c r="K74" s="81">
        <v>1956.95</v>
      </c>
      <c r="L74" s="69">
        <v>43707</v>
      </c>
      <c r="M74" s="69">
        <v>43747</v>
      </c>
      <c r="N74" s="52" t="s">
        <v>1271</v>
      </c>
      <c r="O74" s="52" t="s">
        <v>1272</v>
      </c>
      <c r="P74" s="52" t="s">
        <v>1433</v>
      </c>
      <c r="Q74" s="76">
        <v>1000</v>
      </c>
      <c r="R74" s="76">
        <v>270.10000000000002</v>
      </c>
      <c r="S74" s="76">
        <v>0.12</v>
      </c>
      <c r="T74" s="76">
        <v>0</v>
      </c>
    </row>
    <row r="75" spans="1:20" ht="60" x14ac:dyDescent="0.25">
      <c r="A75" s="52" t="s">
        <v>1249</v>
      </c>
      <c r="B75" s="52" t="s">
        <v>989</v>
      </c>
      <c r="C75" s="52" t="s">
        <v>1251</v>
      </c>
      <c r="D75" s="81">
        <v>0</v>
      </c>
      <c r="E75" s="73">
        <v>0</v>
      </c>
      <c r="F75" s="73">
        <v>0</v>
      </c>
      <c r="G75" s="73">
        <v>0</v>
      </c>
      <c r="H75" s="73">
        <v>1214.5</v>
      </c>
      <c r="I75" s="73">
        <v>711.04</v>
      </c>
      <c r="J75" s="81">
        <v>1925.54</v>
      </c>
      <c r="K75" s="81">
        <v>1925.54</v>
      </c>
      <c r="L75" s="69">
        <v>43725</v>
      </c>
      <c r="M75" s="69">
        <v>43746</v>
      </c>
      <c r="N75" s="52" t="s">
        <v>1273</v>
      </c>
      <c r="O75" s="52" t="s">
        <v>1272</v>
      </c>
      <c r="P75" s="52" t="s">
        <v>1434</v>
      </c>
      <c r="Q75" s="76">
        <v>1000</v>
      </c>
      <c r="R75" s="76">
        <v>278.37</v>
      </c>
      <c r="S75" s="76">
        <v>3.35</v>
      </c>
      <c r="T75" s="76">
        <v>0</v>
      </c>
    </row>
    <row r="76" spans="1:20" ht="48" x14ac:dyDescent="0.25">
      <c r="A76" s="52" t="s">
        <v>1249</v>
      </c>
      <c r="B76" s="52" t="s">
        <v>1017</v>
      </c>
      <c r="C76" s="52" t="s">
        <v>1251</v>
      </c>
      <c r="D76" s="81">
        <v>0</v>
      </c>
      <c r="E76" s="73">
        <v>0</v>
      </c>
      <c r="F76" s="73">
        <v>0</v>
      </c>
      <c r="G76" s="73">
        <v>0</v>
      </c>
      <c r="H76" s="73">
        <v>1000</v>
      </c>
      <c r="I76" s="73">
        <v>901.72</v>
      </c>
      <c r="J76" s="81">
        <v>1901.72</v>
      </c>
      <c r="K76" s="81">
        <v>1901.72</v>
      </c>
      <c r="L76" s="69">
        <v>43748</v>
      </c>
      <c r="M76" s="69">
        <v>43768</v>
      </c>
      <c r="N76" s="52" t="s">
        <v>1274</v>
      </c>
      <c r="O76" s="52">
        <v>805164</v>
      </c>
      <c r="P76" s="52" t="s">
        <v>1435</v>
      </c>
      <c r="Q76" s="76">
        <v>1000</v>
      </c>
      <c r="R76" s="76">
        <v>278.43</v>
      </c>
      <c r="S76" s="76">
        <v>0</v>
      </c>
      <c r="T76" s="76">
        <v>0</v>
      </c>
    </row>
    <row r="77" spans="1:20" ht="48" x14ac:dyDescent="0.25">
      <c r="A77" s="52" t="s">
        <v>1249</v>
      </c>
      <c r="B77" s="52" t="s">
        <v>1007</v>
      </c>
      <c r="C77" s="52" t="s">
        <v>1251</v>
      </c>
      <c r="D77" s="81">
        <v>0</v>
      </c>
      <c r="E77" s="73">
        <v>0</v>
      </c>
      <c r="F77" s="73">
        <v>0</v>
      </c>
      <c r="G77" s="73">
        <v>0</v>
      </c>
      <c r="H77" s="73">
        <v>1000</v>
      </c>
      <c r="I77" s="73">
        <v>920.7</v>
      </c>
      <c r="J77" s="81">
        <v>1920.7</v>
      </c>
      <c r="K77" s="81">
        <v>1920.7</v>
      </c>
      <c r="L77" s="69">
        <v>43734</v>
      </c>
      <c r="M77" s="69">
        <v>43768</v>
      </c>
      <c r="N77" s="71">
        <v>13560</v>
      </c>
      <c r="O77" s="52">
        <v>805164</v>
      </c>
      <c r="P77" s="52" t="s">
        <v>1436</v>
      </c>
      <c r="Q77" s="76">
        <v>1000</v>
      </c>
      <c r="R77" s="76">
        <v>279.33999999999997</v>
      </c>
      <c r="S77" s="76">
        <v>0</v>
      </c>
      <c r="T77" s="76">
        <v>0</v>
      </c>
    </row>
    <row r="78" spans="1:20" x14ac:dyDescent="0.25">
      <c r="A78" s="52" t="s">
        <v>1249</v>
      </c>
      <c r="B78" s="52" t="s">
        <v>1131</v>
      </c>
      <c r="C78" s="52" t="s">
        <v>1251</v>
      </c>
      <c r="D78" s="81">
        <v>0</v>
      </c>
      <c r="E78" s="73">
        <v>0</v>
      </c>
      <c r="F78" s="73">
        <v>0</v>
      </c>
      <c r="G78" s="73">
        <v>0</v>
      </c>
      <c r="H78" s="73">
        <v>750</v>
      </c>
      <c r="I78" s="73">
        <v>0</v>
      </c>
      <c r="J78" s="81">
        <v>750</v>
      </c>
      <c r="K78" s="81">
        <v>750</v>
      </c>
      <c r="L78" s="69">
        <v>43760</v>
      </c>
      <c r="M78" s="69">
        <v>43805</v>
      </c>
      <c r="N78" s="52" t="s">
        <v>1275</v>
      </c>
      <c r="O78" s="52">
        <v>805898</v>
      </c>
      <c r="P78" s="52" t="s">
        <v>1437</v>
      </c>
      <c r="Q78" s="76">
        <v>750</v>
      </c>
      <c r="R78" s="76">
        <v>0</v>
      </c>
      <c r="S78" s="76">
        <v>0</v>
      </c>
      <c r="T78" s="76">
        <v>0</v>
      </c>
    </row>
    <row r="79" spans="1:20" ht="24" x14ac:dyDescent="0.25">
      <c r="A79" s="52" t="s">
        <v>1249</v>
      </c>
      <c r="B79" s="52" t="s">
        <v>1130</v>
      </c>
      <c r="C79" s="52" t="s">
        <v>1251</v>
      </c>
      <c r="D79" s="81">
        <v>159.24</v>
      </c>
      <c r="E79" s="73">
        <v>0</v>
      </c>
      <c r="F79" s="73">
        <v>0</v>
      </c>
      <c r="G79" s="73">
        <v>0</v>
      </c>
      <c r="H79" s="73">
        <v>750</v>
      </c>
      <c r="I79" s="73">
        <v>159.24</v>
      </c>
      <c r="J79" s="81">
        <v>909.24</v>
      </c>
      <c r="K79" s="81">
        <v>909.24</v>
      </c>
      <c r="L79" s="69">
        <v>43760</v>
      </c>
      <c r="M79" s="69">
        <v>43805</v>
      </c>
      <c r="N79" s="52" t="s">
        <v>1276</v>
      </c>
      <c r="O79" s="52">
        <v>805898</v>
      </c>
      <c r="P79" s="52" t="s">
        <v>1438</v>
      </c>
      <c r="Q79" s="76">
        <v>750</v>
      </c>
      <c r="R79" s="76">
        <v>0</v>
      </c>
      <c r="S79" s="76">
        <v>0</v>
      </c>
      <c r="T79" s="76">
        <v>0</v>
      </c>
    </row>
    <row r="80" spans="1:20" ht="24" x14ac:dyDescent="0.25">
      <c r="A80" s="52" t="s">
        <v>1249</v>
      </c>
      <c r="B80" s="52" t="s">
        <v>1132</v>
      </c>
      <c r="C80" s="52" t="s">
        <v>1251</v>
      </c>
      <c r="D80" s="81">
        <v>0</v>
      </c>
      <c r="E80" s="73">
        <v>0</v>
      </c>
      <c r="F80" s="73">
        <v>0</v>
      </c>
      <c r="G80" s="73">
        <v>0</v>
      </c>
      <c r="H80" s="73">
        <v>750</v>
      </c>
      <c r="I80" s="73">
        <v>1081.3699999999999</v>
      </c>
      <c r="J80" s="81">
        <v>1831.37</v>
      </c>
      <c r="K80" s="81">
        <v>1831.37</v>
      </c>
      <c r="L80" s="69">
        <v>43760</v>
      </c>
      <c r="M80" s="69">
        <v>43805</v>
      </c>
      <c r="N80" s="52" t="s">
        <v>1277</v>
      </c>
      <c r="O80" s="52">
        <v>805898</v>
      </c>
      <c r="P80" s="52" t="s">
        <v>1439</v>
      </c>
      <c r="Q80" s="76">
        <v>750</v>
      </c>
      <c r="R80" s="76">
        <v>0</v>
      </c>
      <c r="S80" s="76">
        <v>0</v>
      </c>
      <c r="T80" s="76">
        <v>0</v>
      </c>
    </row>
    <row r="81" spans="1:20" ht="60" x14ac:dyDescent="0.25">
      <c r="A81" s="52" t="s">
        <v>1249</v>
      </c>
      <c r="B81" s="52" t="s">
        <v>685</v>
      </c>
      <c r="C81" s="52" t="s">
        <v>1251</v>
      </c>
      <c r="D81" s="81">
        <v>1364.58</v>
      </c>
      <c r="E81" s="73">
        <v>1284.32</v>
      </c>
      <c r="F81" s="73">
        <v>0</v>
      </c>
      <c r="G81" s="73">
        <v>2648.9</v>
      </c>
      <c r="H81" s="73">
        <v>1214.5</v>
      </c>
      <c r="I81" s="73">
        <v>2352.77</v>
      </c>
      <c r="J81" s="81">
        <v>6216.17</v>
      </c>
      <c r="K81" s="81">
        <v>6216.17</v>
      </c>
      <c r="L81" s="69">
        <v>43776</v>
      </c>
      <c r="M81" s="69">
        <v>43805</v>
      </c>
      <c r="N81" s="52" t="s">
        <v>1278</v>
      </c>
      <c r="O81" s="52">
        <v>805898</v>
      </c>
      <c r="P81" s="52" t="s">
        <v>1440</v>
      </c>
      <c r="Q81" s="76">
        <v>1000</v>
      </c>
      <c r="R81" s="76">
        <v>1086.0999999999999</v>
      </c>
      <c r="S81" s="76">
        <v>816.17</v>
      </c>
      <c r="T81" s="76">
        <v>0</v>
      </c>
    </row>
    <row r="82" spans="1:20" ht="60" x14ac:dyDescent="0.25">
      <c r="A82" s="52" t="s">
        <v>1249</v>
      </c>
      <c r="B82" s="52" t="s">
        <v>674</v>
      </c>
      <c r="C82" s="52" t="s">
        <v>1251</v>
      </c>
      <c r="D82" s="81">
        <v>943.9</v>
      </c>
      <c r="E82" s="73">
        <v>772.27</v>
      </c>
      <c r="F82" s="73">
        <v>0</v>
      </c>
      <c r="G82" s="73">
        <v>1716.17</v>
      </c>
      <c r="H82" s="73">
        <v>1214.5</v>
      </c>
      <c r="I82" s="73">
        <v>1693.35</v>
      </c>
      <c r="J82" s="81">
        <v>4624.0200000000004</v>
      </c>
      <c r="K82" s="81">
        <v>4624.0200000000004</v>
      </c>
      <c r="L82" s="69">
        <v>43776</v>
      </c>
      <c r="M82" s="69">
        <v>43805</v>
      </c>
      <c r="N82" s="52" t="s">
        <v>1279</v>
      </c>
      <c r="O82" s="52">
        <v>805898</v>
      </c>
      <c r="P82" s="52" t="s">
        <v>1441</v>
      </c>
      <c r="Q82" s="76">
        <v>1000</v>
      </c>
      <c r="R82" s="76">
        <v>781.15</v>
      </c>
      <c r="S82" s="76">
        <v>457.69</v>
      </c>
      <c r="T82" s="76">
        <v>0</v>
      </c>
    </row>
    <row r="83" spans="1:20" ht="60" x14ac:dyDescent="0.25">
      <c r="A83" s="52" t="s">
        <v>1249</v>
      </c>
      <c r="B83" s="52" t="s">
        <v>603</v>
      </c>
      <c r="C83" s="52" t="s">
        <v>1251</v>
      </c>
      <c r="D83" s="81">
        <v>278.70999999999998</v>
      </c>
      <c r="E83" s="73">
        <v>318.33999999999997</v>
      </c>
      <c r="F83" s="73">
        <v>0</v>
      </c>
      <c r="G83" s="73">
        <v>597.04999999999995</v>
      </c>
      <c r="H83" s="73">
        <v>1214.5</v>
      </c>
      <c r="I83" s="73">
        <v>1134.79</v>
      </c>
      <c r="J83" s="81">
        <v>2946.34</v>
      </c>
      <c r="K83" s="81">
        <v>2946.34</v>
      </c>
      <c r="L83" s="69">
        <v>43782</v>
      </c>
      <c r="M83" s="69">
        <v>43805</v>
      </c>
      <c r="N83" s="52" t="s">
        <v>1280</v>
      </c>
      <c r="O83" s="52">
        <v>805898</v>
      </c>
      <c r="P83" s="52" t="s">
        <v>1442</v>
      </c>
      <c r="Q83" s="76">
        <v>1000</v>
      </c>
      <c r="R83" s="76">
        <v>484.65</v>
      </c>
      <c r="S83" s="76">
        <v>212.42</v>
      </c>
      <c r="T83" s="76">
        <v>0</v>
      </c>
    </row>
    <row r="84" spans="1:20" ht="36" x14ac:dyDescent="0.25">
      <c r="A84" s="52" t="s">
        <v>1249</v>
      </c>
      <c r="B84" s="52" t="s">
        <v>1019</v>
      </c>
      <c r="C84" s="52" t="s">
        <v>1251</v>
      </c>
      <c r="D84" s="81">
        <v>0</v>
      </c>
      <c r="E84" s="73">
        <v>0</v>
      </c>
      <c r="F84" s="73">
        <v>0</v>
      </c>
      <c r="G84" s="73">
        <v>0</v>
      </c>
      <c r="H84" s="73">
        <v>1332.5</v>
      </c>
      <c r="I84" s="73">
        <v>362.75</v>
      </c>
      <c r="J84" s="81">
        <v>1695.25</v>
      </c>
      <c r="K84" s="81">
        <v>1695.25</v>
      </c>
      <c r="L84" s="69">
        <v>43808</v>
      </c>
      <c r="M84" s="52" t="s">
        <v>869</v>
      </c>
      <c r="N84" s="52" t="s">
        <v>1281</v>
      </c>
      <c r="O84" s="52"/>
      <c r="P84" s="52" t="s">
        <v>1443</v>
      </c>
      <c r="Q84" s="76">
        <v>1000</v>
      </c>
      <c r="R84" s="76">
        <v>362.75</v>
      </c>
      <c r="S84" s="76">
        <v>0</v>
      </c>
      <c r="T84" s="76">
        <v>0</v>
      </c>
    </row>
    <row r="85" spans="1:20" ht="72" x14ac:dyDescent="0.25">
      <c r="A85" s="52" t="s">
        <v>1249</v>
      </c>
      <c r="B85" s="52" t="s">
        <v>1014</v>
      </c>
      <c r="C85" s="52" t="s">
        <v>1251</v>
      </c>
      <c r="D85" s="81">
        <v>895.08</v>
      </c>
      <c r="E85" s="73">
        <v>260.63</v>
      </c>
      <c r="F85" s="73">
        <v>0</v>
      </c>
      <c r="G85" s="73">
        <v>1155.71</v>
      </c>
      <c r="H85" s="73">
        <v>1214.5</v>
      </c>
      <c r="I85" s="73">
        <v>1027.55</v>
      </c>
      <c r="J85" s="81">
        <v>3397.76</v>
      </c>
      <c r="K85" s="81">
        <v>3397.76</v>
      </c>
      <c r="L85" s="69">
        <v>43808</v>
      </c>
      <c r="M85" s="52" t="s">
        <v>869</v>
      </c>
      <c r="N85" s="52" t="s">
        <v>1282</v>
      </c>
      <c r="O85" s="52"/>
      <c r="P85" s="52" t="s">
        <v>1444</v>
      </c>
      <c r="Q85" s="76">
        <v>1000</v>
      </c>
      <c r="R85" s="76">
        <v>278.27999999999997</v>
      </c>
      <c r="S85" s="76">
        <v>3.28</v>
      </c>
      <c r="T85" s="76">
        <v>0</v>
      </c>
    </row>
    <row r="86" spans="1:20" ht="48" x14ac:dyDescent="0.25">
      <c r="A86" s="52" t="s">
        <v>1249</v>
      </c>
      <c r="B86" s="52" t="s">
        <v>981</v>
      </c>
      <c r="C86" s="52" t="s">
        <v>1251</v>
      </c>
      <c r="D86" s="81">
        <v>41.56</v>
      </c>
      <c r="E86" s="73">
        <v>0</v>
      </c>
      <c r="F86" s="73">
        <v>0</v>
      </c>
      <c r="G86" s="73">
        <v>41.56</v>
      </c>
      <c r="H86" s="73">
        <v>1000</v>
      </c>
      <c r="I86" s="73">
        <v>726.7</v>
      </c>
      <c r="J86" s="81">
        <v>1768.26</v>
      </c>
      <c r="K86" s="81">
        <v>1768.96</v>
      </c>
      <c r="L86" s="69">
        <v>43808</v>
      </c>
      <c r="M86" s="52" t="s">
        <v>869</v>
      </c>
      <c r="N86" s="52" t="s">
        <v>1283</v>
      </c>
      <c r="O86" s="52"/>
      <c r="P86" s="52" t="s">
        <v>1445</v>
      </c>
      <c r="Q86" s="76">
        <v>1000</v>
      </c>
      <c r="R86" s="76">
        <v>270.08</v>
      </c>
      <c r="S86" s="76">
        <v>0.17</v>
      </c>
      <c r="T86" s="76">
        <v>0</v>
      </c>
    </row>
    <row r="87" spans="1:20" ht="60" x14ac:dyDescent="0.25">
      <c r="A87" s="52" t="s">
        <v>1249</v>
      </c>
      <c r="B87" s="52" t="s">
        <v>645</v>
      </c>
      <c r="C87" s="52" t="s">
        <v>1251</v>
      </c>
      <c r="D87" s="81">
        <v>8884.48</v>
      </c>
      <c r="E87" s="73">
        <v>9945.16</v>
      </c>
      <c r="F87" s="73">
        <v>0</v>
      </c>
      <c r="G87" s="73">
        <v>18829.64</v>
      </c>
      <c r="H87" s="73">
        <v>1000</v>
      </c>
      <c r="I87" s="73">
        <v>5623.48</v>
      </c>
      <c r="J87" s="81">
        <v>25453.119999999999</v>
      </c>
      <c r="K87" s="81">
        <v>25453.119999999999</v>
      </c>
      <c r="L87" s="69">
        <v>43825</v>
      </c>
      <c r="M87" s="52" t="s">
        <v>869</v>
      </c>
      <c r="N87" s="52" t="s">
        <v>1284</v>
      </c>
      <c r="O87" s="52"/>
      <c r="P87" s="52" t="s">
        <v>1446</v>
      </c>
      <c r="Q87" s="76">
        <v>1000</v>
      </c>
      <c r="R87" s="76">
        <v>2587.7399999999998</v>
      </c>
      <c r="S87" s="76">
        <v>2306.06</v>
      </c>
      <c r="T87" s="76">
        <v>0</v>
      </c>
    </row>
    <row r="88" spans="1:20" ht="60" x14ac:dyDescent="0.25">
      <c r="A88" s="52" t="s">
        <v>1249</v>
      </c>
      <c r="B88" s="52" t="s">
        <v>648</v>
      </c>
      <c r="C88" s="52" t="s">
        <v>1251</v>
      </c>
      <c r="D88" s="81">
        <v>2321.12</v>
      </c>
      <c r="E88" s="73">
        <v>552.65</v>
      </c>
      <c r="F88" s="73">
        <v>0</v>
      </c>
      <c r="G88" s="73">
        <v>2873.77</v>
      </c>
      <c r="H88" s="73">
        <v>1214.5</v>
      </c>
      <c r="I88" s="73">
        <v>999.21</v>
      </c>
      <c r="J88" s="81">
        <v>5087.4799999999996</v>
      </c>
      <c r="K88" s="81">
        <v>5087.4799999999996</v>
      </c>
      <c r="L88" s="69">
        <v>43815</v>
      </c>
      <c r="M88" s="52" t="s">
        <v>869</v>
      </c>
      <c r="N88" s="52" t="s">
        <v>1285</v>
      </c>
      <c r="O88" s="52"/>
      <c r="P88" s="52" t="s">
        <v>1447</v>
      </c>
      <c r="Q88" s="76">
        <v>1000</v>
      </c>
      <c r="R88" s="76">
        <v>403.38</v>
      </c>
      <c r="S88" s="76">
        <v>132.9</v>
      </c>
      <c r="T88" s="76">
        <v>0</v>
      </c>
    </row>
    <row r="89" spans="1:20" ht="60" x14ac:dyDescent="0.25">
      <c r="A89" s="52" t="s">
        <v>1249</v>
      </c>
      <c r="B89" s="52" t="s">
        <v>611</v>
      </c>
      <c r="C89" s="52" t="s">
        <v>1251</v>
      </c>
      <c r="D89" s="81">
        <v>700.05</v>
      </c>
      <c r="E89" s="73">
        <v>806.75</v>
      </c>
      <c r="F89" s="73">
        <v>0</v>
      </c>
      <c r="G89" s="73">
        <v>1506.8</v>
      </c>
      <c r="H89" s="73">
        <v>1314.8</v>
      </c>
      <c r="I89" s="73">
        <v>2250.7600000000002</v>
      </c>
      <c r="J89" s="81">
        <v>5072.3599999999997</v>
      </c>
      <c r="K89" s="81">
        <v>5072.3599999999997</v>
      </c>
      <c r="L89" s="69">
        <v>43815</v>
      </c>
      <c r="M89" s="52" t="s">
        <v>869</v>
      </c>
      <c r="N89" s="52" t="s">
        <v>1286</v>
      </c>
      <c r="O89" s="52"/>
      <c r="P89" s="52" t="s">
        <v>1448</v>
      </c>
      <c r="Q89" s="76">
        <v>1000</v>
      </c>
      <c r="R89" s="76">
        <v>1028.52</v>
      </c>
      <c r="S89" s="76">
        <v>757.38</v>
      </c>
      <c r="T89" s="76">
        <v>0</v>
      </c>
    </row>
    <row r="90" spans="1:20" ht="48" x14ac:dyDescent="0.25">
      <c r="A90" s="52" t="s">
        <v>1287</v>
      </c>
      <c r="B90" s="52" t="s">
        <v>1288</v>
      </c>
      <c r="C90" s="52" t="s">
        <v>1289</v>
      </c>
      <c r="D90" s="81">
        <v>0</v>
      </c>
      <c r="E90" s="73">
        <v>0</v>
      </c>
      <c r="F90" s="73">
        <v>0</v>
      </c>
      <c r="G90" s="73">
        <v>0</v>
      </c>
      <c r="H90" s="73">
        <v>1267.5999999999999</v>
      </c>
      <c r="I90" s="73">
        <v>474.41</v>
      </c>
      <c r="J90" s="81">
        <v>1742.01</v>
      </c>
      <c r="K90" s="81">
        <v>1742.01</v>
      </c>
      <c r="L90" s="69">
        <v>43776</v>
      </c>
      <c r="M90" s="69">
        <v>43486</v>
      </c>
      <c r="N90" s="52" t="s">
        <v>1290</v>
      </c>
      <c r="O90" s="52">
        <v>800287</v>
      </c>
      <c r="P90" s="52" t="s">
        <v>1449</v>
      </c>
      <c r="Q90" s="76">
        <v>1000</v>
      </c>
      <c r="R90" s="76">
        <v>317.32</v>
      </c>
      <c r="S90" s="76">
        <v>42.23</v>
      </c>
      <c r="T90" s="76">
        <v>0</v>
      </c>
    </row>
    <row r="91" spans="1:20" ht="60" x14ac:dyDescent="0.25">
      <c r="A91" s="52" t="s">
        <v>1287</v>
      </c>
      <c r="B91" s="52" t="s">
        <v>1291</v>
      </c>
      <c r="C91" s="52" t="s">
        <v>1289</v>
      </c>
      <c r="D91" s="81">
        <v>0</v>
      </c>
      <c r="E91" s="73">
        <v>0</v>
      </c>
      <c r="F91" s="73">
        <v>0</v>
      </c>
      <c r="G91" s="73">
        <v>0</v>
      </c>
      <c r="H91" s="73">
        <v>1214.5</v>
      </c>
      <c r="I91" s="73">
        <v>465.68</v>
      </c>
      <c r="J91" s="81">
        <v>1680.18</v>
      </c>
      <c r="K91" s="81">
        <v>1680.18</v>
      </c>
      <c r="L91" s="69">
        <v>43474</v>
      </c>
      <c r="M91" s="69">
        <v>43486</v>
      </c>
      <c r="N91" s="52" t="s">
        <v>1292</v>
      </c>
      <c r="O91" s="52">
        <v>800287</v>
      </c>
      <c r="P91" s="52" t="s">
        <v>1450</v>
      </c>
      <c r="Q91" s="76">
        <v>1000</v>
      </c>
      <c r="R91" s="76">
        <v>283.37</v>
      </c>
      <c r="S91" s="76">
        <v>8.2200000000000006</v>
      </c>
      <c r="T91" s="76">
        <v>0</v>
      </c>
    </row>
    <row r="92" spans="1:20" ht="24" x14ac:dyDescent="0.25">
      <c r="A92" s="52" t="s">
        <v>1287</v>
      </c>
      <c r="B92" s="52" t="s">
        <v>857</v>
      </c>
      <c r="C92" s="52" t="s">
        <v>1289</v>
      </c>
      <c r="D92" s="81">
        <v>0</v>
      </c>
      <c r="E92" s="73">
        <v>0</v>
      </c>
      <c r="F92" s="73">
        <v>0</v>
      </c>
      <c r="G92" s="73">
        <v>0</v>
      </c>
      <c r="H92" s="73">
        <v>0</v>
      </c>
      <c r="I92" s="73">
        <v>214.5</v>
      </c>
      <c r="J92" s="81">
        <v>214.5</v>
      </c>
      <c r="K92" s="81">
        <v>214.5</v>
      </c>
      <c r="L92" s="69">
        <v>43514</v>
      </c>
      <c r="M92" s="69">
        <v>43521</v>
      </c>
      <c r="N92" s="52" t="s">
        <v>1258</v>
      </c>
      <c r="O92" s="52">
        <v>800843</v>
      </c>
      <c r="P92" s="52" t="s">
        <v>1293</v>
      </c>
      <c r="Q92" s="76">
        <v>0</v>
      </c>
      <c r="R92" s="76">
        <v>0</v>
      </c>
      <c r="S92" s="76">
        <v>0</v>
      </c>
      <c r="T92" s="76">
        <v>0</v>
      </c>
    </row>
    <row r="93" spans="1:20" ht="48" x14ac:dyDescent="0.25">
      <c r="A93" s="52" t="s">
        <v>1287</v>
      </c>
      <c r="B93" s="52" t="s">
        <v>862</v>
      </c>
      <c r="C93" s="52" t="s">
        <v>1289</v>
      </c>
      <c r="D93" s="81">
        <v>0</v>
      </c>
      <c r="E93" s="73">
        <v>0</v>
      </c>
      <c r="F93" s="73">
        <v>0</v>
      </c>
      <c r="G93" s="73">
        <v>0</v>
      </c>
      <c r="H93" s="73">
        <v>1267.5999999999999</v>
      </c>
      <c r="I93" s="73">
        <v>852.52</v>
      </c>
      <c r="J93" s="81">
        <v>2120.12</v>
      </c>
      <c r="K93" s="81">
        <v>2120.12</v>
      </c>
      <c r="L93" s="69">
        <v>43521</v>
      </c>
      <c r="M93" s="69">
        <v>43560</v>
      </c>
      <c r="N93" s="52" t="s">
        <v>1294</v>
      </c>
      <c r="O93" s="52">
        <v>801501</v>
      </c>
      <c r="P93" s="52" t="s">
        <v>1451</v>
      </c>
      <c r="Q93" s="76">
        <v>1000</v>
      </c>
      <c r="R93" s="76">
        <v>508.88</v>
      </c>
      <c r="S93" s="76">
        <v>233.42</v>
      </c>
      <c r="T93" s="76">
        <v>0</v>
      </c>
    </row>
    <row r="94" spans="1:20" ht="60" x14ac:dyDescent="0.25">
      <c r="A94" s="52" t="s">
        <v>1287</v>
      </c>
      <c r="B94" s="52" t="s">
        <v>864</v>
      </c>
      <c r="C94" s="52" t="s">
        <v>1289</v>
      </c>
      <c r="D94" s="81">
        <v>0</v>
      </c>
      <c r="E94" s="73">
        <v>0</v>
      </c>
      <c r="F94" s="73">
        <v>0</v>
      </c>
      <c r="G94" s="73">
        <v>0</v>
      </c>
      <c r="H94" s="73">
        <v>1214.5</v>
      </c>
      <c r="I94" s="73">
        <v>458.69</v>
      </c>
      <c r="J94" s="81">
        <v>1673.19</v>
      </c>
      <c r="K94" s="81">
        <v>1673.19</v>
      </c>
      <c r="L94" s="69">
        <v>43521</v>
      </c>
      <c r="M94" s="69">
        <v>43560</v>
      </c>
      <c r="N94" s="52" t="s">
        <v>1295</v>
      </c>
      <c r="O94" s="52">
        <v>801501</v>
      </c>
      <c r="P94" s="52" t="s">
        <v>1452</v>
      </c>
      <c r="Q94" s="76">
        <v>1000</v>
      </c>
      <c r="R94" s="76">
        <v>281.33999999999997</v>
      </c>
      <c r="S94" s="76">
        <v>6.32</v>
      </c>
      <c r="T94" s="76">
        <v>0</v>
      </c>
    </row>
    <row r="95" spans="1:20" ht="48" x14ac:dyDescent="0.25">
      <c r="A95" s="52" t="s">
        <v>1287</v>
      </c>
      <c r="B95" s="52" t="s">
        <v>860</v>
      </c>
      <c r="C95" s="52" t="s">
        <v>1289</v>
      </c>
      <c r="D95" s="81">
        <v>0</v>
      </c>
      <c r="E95" s="73">
        <v>0</v>
      </c>
      <c r="F95" s="73">
        <v>0</v>
      </c>
      <c r="G95" s="73">
        <v>0</v>
      </c>
      <c r="H95" s="73">
        <v>1214.5</v>
      </c>
      <c r="I95" s="73">
        <v>846.29</v>
      </c>
      <c r="J95" s="81">
        <v>2060.79</v>
      </c>
      <c r="K95" s="81">
        <v>2060.79</v>
      </c>
      <c r="L95" s="69">
        <v>43535</v>
      </c>
      <c r="M95" s="69">
        <v>43560</v>
      </c>
      <c r="N95" s="52" t="s">
        <v>1296</v>
      </c>
      <c r="O95" s="52">
        <v>801501</v>
      </c>
      <c r="P95" s="52" t="s">
        <v>1453</v>
      </c>
      <c r="Q95" s="76">
        <v>1000</v>
      </c>
      <c r="R95" s="76">
        <v>505.07</v>
      </c>
      <c r="S95" s="76">
        <v>229.6</v>
      </c>
      <c r="T95" s="76">
        <v>0</v>
      </c>
    </row>
    <row r="96" spans="1:20" ht="48" x14ac:dyDescent="0.25">
      <c r="A96" s="52" t="s">
        <v>1287</v>
      </c>
      <c r="B96" s="52" t="s">
        <v>865</v>
      </c>
      <c r="C96" s="52" t="s">
        <v>1289</v>
      </c>
      <c r="D96" s="81">
        <v>0</v>
      </c>
      <c r="E96" s="73">
        <v>0</v>
      </c>
      <c r="F96" s="73">
        <v>0</v>
      </c>
      <c r="G96" s="73">
        <v>0</v>
      </c>
      <c r="H96" s="73">
        <v>1214.5</v>
      </c>
      <c r="I96" s="73">
        <v>440.58</v>
      </c>
      <c r="J96" s="81">
        <v>1655.08</v>
      </c>
      <c r="K96" s="81">
        <v>1655.08</v>
      </c>
      <c r="L96" s="69">
        <v>43537</v>
      </c>
      <c r="M96" s="69">
        <v>43581</v>
      </c>
      <c r="N96" s="52" t="s">
        <v>1297</v>
      </c>
      <c r="O96" s="52">
        <v>801753</v>
      </c>
      <c r="P96" s="52" t="s">
        <v>1454</v>
      </c>
      <c r="Q96" s="76">
        <v>1000</v>
      </c>
      <c r="R96" s="76">
        <v>302</v>
      </c>
      <c r="S96" s="76">
        <v>26.96</v>
      </c>
      <c r="T96" s="76">
        <v>0</v>
      </c>
    </row>
    <row r="97" spans="1:20" ht="48" x14ac:dyDescent="0.25">
      <c r="A97" s="52" t="s">
        <v>1287</v>
      </c>
      <c r="B97" s="52" t="s">
        <v>870</v>
      </c>
      <c r="C97" s="52" t="s">
        <v>1289</v>
      </c>
      <c r="D97" s="81">
        <v>0</v>
      </c>
      <c r="E97" s="73">
        <v>0</v>
      </c>
      <c r="F97" s="73">
        <v>0</v>
      </c>
      <c r="G97" s="73">
        <v>0</v>
      </c>
      <c r="H97" s="73">
        <v>1214.5</v>
      </c>
      <c r="I97" s="73">
        <v>491.01</v>
      </c>
      <c r="J97" s="81">
        <v>1705.51</v>
      </c>
      <c r="K97" s="81">
        <v>1705.51</v>
      </c>
      <c r="L97" s="69">
        <v>43563</v>
      </c>
      <c r="M97" s="69">
        <v>43581</v>
      </c>
      <c r="N97" s="52" t="s">
        <v>1258</v>
      </c>
      <c r="O97" s="52">
        <v>801753</v>
      </c>
      <c r="P97" s="52" t="s">
        <v>1455</v>
      </c>
      <c r="Q97" s="76">
        <v>1000</v>
      </c>
      <c r="R97" s="76">
        <v>323.04000000000002</v>
      </c>
      <c r="S97" s="76">
        <v>52.94</v>
      </c>
      <c r="T97" s="76">
        <v>0</v>
      </c>
    </row>
    <row r="98" spans="1:20" ht="60" x14ac:dyDescent="0.25">
      <c r="A98" s="52" t="s">
        <v>1287</v>
      </c>
      <c r="B98" s="52" t="s">
        <v>1298</v>
      </c>
      <c r="C98" s="52" t="s">
        <v>1289</v>
      </c>
      <c r="D98" s="81">
        <v>0</v>
      </c>
      <c r="E98" s="73">
        <v>0</v>
      </c>
      <c r="F98" s="73">
        <v>0</v>
      </c>
      <c r="G98" s="73">
        <v>0</v>
      </c>
      <c r="H98" s="73">
        <v>1214.5</v>
      </c>
      <c r="I98" s="73">
        <v>522.47</v>
      </c>
      <c r="J98" s="81">
        <v>1736.97</v>
      </c>
      <c r="K98" s="81">
        <v>1736.97</v>
      </c>
      <c r="L98" s="69">
        <v>43599</v>
      </c>
      <c r="M98" s="69">
        <v>43623</v>
      </c>
      <c r="N98" s="52" t="s">
        <v>1299</v>
      </c>
      <c r="O98" s="52">
        <v>802611</v>
      </c>
      <c r="P98" s="52" t="s">
        <v>1456</v>
      </c>
      <c r="Q98" s="76">
        <v>1000</v>
      </c>
      <c r="R98" s="76">
        <v>280.76</v>
      </c>
      <c r="S98" s="76">
        <v>5.88</v>
      </c>
      <c r="T98" s="76">
        <v>0</v>
      </c>
    </row>
    <row r="99" spans="1:20" ht="48" x14ac:dyDescent="0.25">
      <c r="A99" s="52" t="s">
        <v>1287</v>
      </c>
      <c r="B99" s="52" t="s">
        <v>1300</v>
      </c>
      <c r="C99" s="52" t="s">
        <v>1289</v>
      </c>
      <c r="D99" s="81">
        <v>0</v>
      </c>
      <c r="E99" s="73">
        <v>0</v>
      </c>
      <c r="F99" s="73">
        <v>0</v>
      </c>
      <c r="G99" s="73">
        <v>0</v>
      </c>
      <c r="H99" s="73">
        <v>1267.5999999999999</v>
      </c>
      <c r="I99" s="73">
        <v>432.66</v>
      </c>
      <c r="J99" s="81">
        <v>1700.26</v>
      </c>
      <c r="K99" s="81">
        <v>1700.26</v>
      </c>
      <c r="L99" s="69">
        <v>43599</v>
      </c>
      <c r="M99" s="69">
        <v>43623</v>
      </c>
      <c r="N99" s="52" t="s">
        <v>1301</v>
      </c>
      <c r="O99" s="52">
        <v>802611</v>
      </c>
      <c r="P99" s="52" t="s">
        <v>1457</v>
      </c>
      <c r="Q99" s="76">
        <v>1000</v>
      </c>
      <c r="R99" s="76">
        <v>294.73</v>
      </c>
      <c r="S99" s="76">
        <v>19.57</v>
      </c>
      <c r="T99" s="76">
        <v>0</v>
      </c>
    </row>
    <row r="100" spans="1:20" ht="48" x14ac:dyDescent="0.25">
      <c r="A100" s="52" t="s">
        <v>1287</v>
      </c>
      <c r="B100" s="52" t="s">
        <v>882</v>
      </c>
      <c r="C100" s="52" t="s">
        <v>1289</v>
      </c>
      <c r="D100" s="81">
        <v>0</v>
      </c>
      <c r="E100" s="73">
        <v>0</v>
      </c>
      <c r="F100" s="73">
        <v>0</v>
      </c>
      <c r="G100" s="73">
        <v>0</v>
      </c>
      <c r="H100" s="73">
        <v>1214.5</v>
      </c>
      <c r="I100" s="73">
        <v>477.02</v>
      </c>
      <c r="J100" s="81">
        <v>1691.52</v>
      </c>
      <c r="K100" s="81">
        <v>1691.52</v>
      </c>
      <c r="L100" s="69">
        <v>43599</v>
      </c>
      <c r="M100" s="69">
        <v>43623</v>
      </c>
      <c r="N100" s="52" t="s">
        <v>1302</v>
      </c>
      <c r="O100" s="52">
        <v>802611</v>
      </c>
      <c r="P100" s="52" t="s">
        <v>1458</v>
      </c>
      <c r="Q100" s="76">
        <v>1000</v>
      </c>
      <c r="R100" s="76">
        <v>449.57</v>
      </c>
      <c r="S100" s="76">
        <v>41.78</v>
      </c>
      <c r="T100" s="76">
        <v>0</v>
      </c>
    </row>
    <row r="101" spans="1:20" ht="60" x14ac:dyDescent="0.25">
      <c r="A101" s="52" t="s">
        <v>1287</v>
      </c>
      <c r="B101" s="52" t="s">
        <v>873</v>
      </c>
      <c r="C101" s="52" t="s">
        <v>1289</v>
      </c>
      <c r="D101" s="81">
        <v>0</v>
      </c>
      <c r="E101" s="73">
        <v>0</v>
      </c>
      <c r="F101" s="73">
        <v>0</v>
      </c>
      <c r="G101" s="73">
        <v>0</v>
      </c>
      <c r="H101" s="73">
        <v>1267.5999999999999</v>
      </c>
      <c r="I101" s="73">
        <v>747.15</v>
      </c>
      <c r="J101" s="81">
        <v>2014.75</v>
      </c>
      <c r="K101" s="81">
        <v>2014.75</v>
      </c>
      <c r="L101" s="69">
        <v>43606</v>
      </c>
      <c r="M101" s="69">
        <v>43623</v>
      </c>
      <c r="N101" s="52" t="s">
        <v>1303</v>
      </c>
      <c r="O101" s="52">
        <v>802611</v>
      </c>
      <c r="P101" s="52" t="s">
        <v>1461</v>
      </c>
      <c r="Q101" s="76">
        <v>1000</v>
      </c>
      <c r="R101" s="76">
        <v>449.57</v>
      </c>
      <c r="S101" s="76">
        <v>179.22</v>
      </c>
      <c r="T101" s="76">
        <v>0</v>
      </c>
    </row>
    <row r="102" spans="1:20" ht="60" x14ac:dyDescent="0.25">
      <c r="A102" s="52" t="s">
        <v>1287</v>
      </c>
      <c r="B102" s="52" t="s">
        <v>1304</v>
      </c>
      <c r="C102" s="52" t="s">
        <v>1289</v>
      </c>
      <c r="D102" s="81">
        <v>0</v>
      </c>
      <c r="E102" s="73">
        <v>0</v>
      </c>
      <c r="F102" s="73">
        <v>0</v>
      </c>
      <c r="G102" s="73">
        <v>0</v>
      </c>
      <c r="H102" s="73">
        <v>1244</v>
      </c>
      <c r="I102" s="73">
        <v>2163.48</v>
      </c>
      <c r="J102" s="81">
        <v>3407.48</v>
      </c>
      <c r="K102" s="81">
        <v>3407.48</v>
      </c>
      <c r="L102" s="69">
        <v>43593</v>
      </c>
      <c r="M102" s="69">
        <v>43601</v>
      </c>
      <c r="N102" s="52" t="s">
        <v>1305</v>
      </c>
      <c r="O102" s="52">
        <v>802206</v>
      </c>
      <c r="P102" s="52" t="s">
        <v>1462</v>
      </c>
      <c r="Q102" s="76">
        <v>1000</v>
      </c>
      <c r="R102" s="76">
        <v>1816.56</v>
      </c>
      <c r="S102" s="76">
        <v>233.02</v>
      </c>
      <c r="T102" s="76">
        <v>0</v>
      </c>
    </row>
    <row r="103" spans="1:20" ht="48" x14ac:dyDescent="0.25">
      <c r="A103" s="52" t="s">
        <v>1287</v>
      </c>
      <c r="B103" s="52" t="s">
        <v>875</v>
      </c>
      <c r="C103" s="52" t="s">
        <v>1289</v>
      </c>
      <c r="D103" s="81">
        <v>0</v>
      </c>
      <c r="E103" s="73">
        <v>0</v>
      </c>
      <c r="F103" s="73">
        <v>0</v>
      </c>
      <c r="G103" s="73">
        <v>0</v>
      </c>
      <c r="H103" s="73">
        <v>1244</v>
      </c>
      <c r="I103" s="73">
        <v>468.95</v>
      </c>
      <c r="J103" s="81">
        <v>1712.95</v>
      </c>
      <c r="K103" s="81">
        <v>1712.95</v>
      </c>
      <c r="L103" s="69">
        <v>43612</v>
      </c>
      <c r="M103" s="69">
        <v>43669</v>
      </c>
      <c r="N103" s="52" t="s">
        <v>1306</v>
      </c>
      <c r="O103" s="52">
        <v>803354</v>
      </c>
      <c r="P103" s="52" t="s">
        <v>1463</v>
      </c>
      <c r="Q103" s="76">
        <v>1000</v>
      </c>
      <c r="R103" s="76">
        <v>312.82</v>
      </c>
      <c r="S103" s="76">
        <v>37.770000000000003</v>
      </c>
      <c r="T103" s="76">
        <v>0</v>
      </c>
    </row>
    <row r="104" spans="1:20" ht="48" x14ac:dyDescent="0.25">
      <c r="A104" s="52" t="s">
        <v>1287</v>
      </c>
      <c r="B104" s="52" t="s">
        <v>878</v>
      </c>
      <c r="C104" s="52" t="s">
        <v>1289</v>
      </c>
      <c r="D104" s="81">
        <v>0</v>
      </c>
      <c r="E104" s="73">
        <v>0</v>
      </c>
      <c r="F104" s="73">
        <v>0</v>
      </c>
      <c r="G104" s="73">
        <v>0</v>
      </c>
      <c r="H104" s="73">
        <v>1332.5</v>
      </c>
      <c r="I104" s="73">
        <v>446.36</v>
      </c>
      <c r="J104" s="81">
        <v>1778.86</v>
      </c>
      <c r="K104" s="81">
        <v>1778.86</v>
      </c>
      <c r="L104" s="69">
        <v>43629</v>
      </c>
      <c r="M104" s="69">
        <v>43643</v>
      </c>
      <c r="N104" s="52" t="s">
        <v>1258</v>
      </c>
      <c r="O104" s="52">
        <v>802935</v>
      </c>
      <c r="P104" s="52" t="s">
        <v>1481</v>
      </c>
      <c r="Q104" s="76">
        <v>1000</v>
      </c>
      <c r="R104" s="76">
        <v>297.73</v>
      </c>
      <c r="S104" s="76">
        <v>27.66</v>
      </c>
      <c r="T104" s="76">
        <v>0</v>
      </c>
    </row>
    <row r="105" spans="1:20" ht="60" x14ac:dyDescent="0.25">
      <c r="A105" s="52" t="s">
        <v>1287</v>
      </c>
      <c r="B105" s="52" t="s">
        <v>884</v>
      </c>
      <c r="C105" s="52" t="s">
        <v>1289</v>
      </c>
      <c r="D105" s="81">
        <v>0</v>
      </c>
      <c r="E105" s="73">
        <v>0</v>
      </c>
      <c r="F105" s="73">
        <v>0</v>
      </c>
      <c r="G105" s="73">
        <v>0</v>
      </c>
      <c r="H105" s="73">
        <v>1214.5</v>
      </c>
      <c r="I105" s="73">
        <v>1691.98</v>
      </c>
      <c r="J105" s="81">
        <v>2906.48</v>
      </c>
      <c r="K105" s="81">
        <v>2906.48</v>
      </c>
      <c r="L105" s="69">
        <v>43644</v>
      </c>
      <c r="M105" s="69">
        <v>43669</v>
      </c>
      <c r="N105" s="52" t="s">
        <v>1307</v>
      </c>
      <c r="O105" s="52">
        <v>803354</v>
      </c>
      <c r="P105" s="52" t="s">
        <v>1464</v>
      </c>
      <c r="Q105" s="76">
        <v>1000</v>
      </c>
      <c r="R105" s="76">
        <v>923.14</v>
      </c>
      <c r="S105" s="76">
        <v>651.83000000000004</v>
      </c>
      <c r="T105" s="76">
        <v>0</v>
      </c>
    </row>
    <row r="106" spans="1:20" ht="48" x14ac:dyDescent="0.25">
      <c r="A106" s="52" t="s">
        <v>1287</v>
      </c>
      <c r="B106" s="52" t="s">
        <v>883</v>
      </c>
      <c r="C106" s="52" t="s">
        <v>1289</v>
      </c>
      <c r="D106" s="81">
        <v>0</v>
      </c>
      <c r="E106" s="73">
        <v>0</v>
      </c>
      <c r="F106" s="73">
        <v>0</v>
      </c>
      <c r="G106" s="73">
        <v>0</v>
      </c>
      <c r="H106" s="73">
        <v>1214.5</v>
      </c>
      <c r="I106" s="73">
        <v>444.41</v>
      </c>
      <c r="J106" s="81">
        <v>1658.91</v>
      </c>
      <c r="K106" s="81">
        <v>1658.91</v>
      </c>
      <c r="L106" s="69">
        <v>43648</v>
      </c>
      <c r="M106" s="69">
        <v>43669</v>
      </c>
      <c r="N106" s="52" t="s">
        <v>1308</v>
      </c>
      <c r="O106" s="52">
        <v>803354</v>
      </c>
      <c r="P106" s="52" t="s">
        <v>1482</v>
      </c>
      <c r="Q106" s="76">
        <v>1000</v>
      </c>
      <c r="R106" s="76">
        <v>298.02</v>
      </c>
      <c r="S106" s="76">
        <v>29.38</v>
      </c>
      <c r="T106" s="76">
        <v>0</v>
      </c>
    </row>
    <row r="107" spans="1:20" ht="60" x14ac:dyDescent="0.25">
      <c r="A107" s="52" t="s">
        <v>1287</v>
      </c>
      <c r="B107" s="52" t="s">
        <v>886</v>
      </c>
      <c r="C107" s="52" t="s">
        <v>1289</v>
      </c>
      <c r="D107" s="81">
        <v>0</v>
      </c>
      <c r="E107" s="73">
        <v>0</v>
      </c>
      <c r="F107" s="73">
        <v>0</v>
      </c>
      <c r="G107" s="73">
        <v>0</v>
      </c>
      <c r="H107" s="73">
        <v>1244</v>
      </c>
      <c r="I107" s="73">
        <v>891.83</v>
      </c>
      <c r="J107" s="81">
        <v>2135.83</v>
      </c>
      <c r="K107" s="81">
        <v>2135.83</v>
      </c>
      <c r="L107" s="69">
        <v>43677</v>
      </c>
      <c r="M107" s="69">
        <v>43698</v>
      </c>
      <c r="N107" s="52" t="s">
        <v>1309</v>
      </c>
      <c r="O107" s="52">
        <v>803902</v>
      </c>
      <c r="P107" s="52" t="s">
        <v>1465</v>
      </c>
      <c r="Q107" s="76">
        <v>1000</v>
      </c>
      <c r="R107" s="76">
        <v>513.20000000000005</v>
      </c>
      <c r="S107" s="76">
        <v>238.63</v>
      </c>
      <c r="T107" s="76">
        <v>0</v>
      </c>
    </row>
    <row r="108" spans="1:20" ht="48" x14ac:dyDescent="0.25">
      <c r="A108" s="52" t="s">
        <v>1287</v>
      </c>
      <c r="B108" s="52" t="s">
        <v>885</v>
      </c>
      <c r="C108" s="52" t="s">
        <v>1289</v>
      </c>
      <c r="D108" s="81">
        <v>0</v>
      </c>
      <c r="E108" s="73">
        <v>0</v>
      </c>
      <c r="F108" s="73">
        <v>0</v>
      </c>
      <c r="G108" s="73">
        <v>0</v>
      </c>
      <c r="H108" s="73">
        <v>1214.5</v>
      </c>
      <c r="I108" s="73">
        <v>278.16000000000003</v>
      </c>
      <c r="J108" s="81">
        <v>1492.66</v>
      </c>
      <c r="K108" s="81">
        <v>1492.66</v>
      </c>
      <c r="L108" s="69">
        <v>43677</v>
      </c>
      <c r="M108" s="69">
        <v>43698</v>
      </c>
      <c r="N108" s="52" t="s">
        <v>1310</v>
      </c>
      <c r="O108" s="52">
        <v>803902</v>
      </c>
      <c r="P108" s="52" t="s">
        <v>1466</v>
      </c>
      <c r="Q108" s="76">
        <v>1000</v>
      </c>
      <c r="R108" s="76">
        <v>276.7</v>
      </c>
      <c r="S108" s="76">
        <v>1.46</v>
      </c>
      <c r="T108" s="76">
        <v>0</v>
      </c>
    </row>
    <row r="109" spans="1:20" ht="60" x14ac:dyDescent="0.25">
      <c r="A109" s="52" t="s">
        <v>1287</v>
      </c>
      <c r="B109" s="52" t="s">
        <v>888</v>
      </c>
      <c r="C109" s="52" t="s">
        <v>1289</v>
      </c>
      <c r="D109" s="81">
        <v>0</v>
      </c>
      <c r="E109" s="73">
        <v>0</v>
      </c>
      <c r="F109" s="73">
        <v>0</v>
      </c>
      <c r="G109" s="73">
        <v>0</v>
      </c>
      <c r="H109" s="73">
        <v>1214.5</v>
      </c>
      <c r="I109" s="73">
        <v>456.89</v>
      </c>
      <c r="J109" s="81">
        <v>1671.39</v>
      </c>
      <c r="K109" s="81">
        <v>1671.39</v>
      </c>
      <c r="L109" s="69">
        <v>43684</v>
      </c>
      <c r="M109" s="69">
        <v>43719</v>
      </c>
      <c r="N109" s="52" t="s">
        <v>1311</v>
      </c>
      <c r="O109" s="52">
        <v>804333</v>
      </c>
      <c r="P109" s="52" t="s">
        <v>1467</v>
      </c>
      <c r="Q109" s="76">
        <v>1000</v>
      </c>
      <c r="R109" s="76">
        <v>279.41000000000003</v>
      </c>
      <c r="S109" s="76">
        <v>5.83</v>
      </c>
      <c r="T109" s="76">
        <v>0</v>
      </c>
    </row>
    <row r="110" spans="1:20" ht="60" x14ac:dyDescent="0.25">
      <c r="A110" s="52" t="s">
        <v>1287</v>
      </c>
      <c r="B110" s="52" t="s">
        <v>891</v>
      </c>
      <c r="C110" s="52" t="s">
        <v>1289</v>
      </c>
      <c r="D110" s="81">
        <v>0</v>
      </c>
      <c r="E110" s="73">
        <v>0</v>
      </c>
      <c r="F110" s="73">
        <v>0</v>
      </c>
      <c r="G110" s="73">
        <v>0</v>
      </c>
      <c r="H110" s="73">
        <v>1267.5999999999999</v>
      </c>
      <c r="I110" s="73">
        <v>993.12</v>
      </c>
      <c r="J110" s="81">
        <v>2260.7199999999998</v>
      </c>
      <c r="K110" s="81">
        <v>2260.7199999999998</v>
      </c>
      <c r="L110" s="69">
        <v>43684</v>
      </c>
      <c r="M110" s="69">
        <v>43719</v>
      </c>
      <c r="N110" s="52" t="s">
        <v>1312</v>
      </c>
      <c r="O110" s="52">
        <v>804333</v>
      </c>
      <c r="P110" s="52" t="s">
        <v>1468</v>
      </c>
      <c r="Q110" s="76">
        <v>1000</v>
      </c>
      <c r="R110" s="76">
        <v>575.91999999999996</v>
      </c>
      <c r="S110" s="76">
        <v>304.38</v>
      </c>
      <c r="T110" s="76">
        <v>0</v>
      </c>
    </row>
    <row r="111" spans="1:20" ht="48" x14ac:dyDescent="0.25">
      <c r="A111" s="52" t="s">
        <v>1287</v>
      </c>
      <c r="B111" s="52" t="s">
        <v>893</v>
      </c>
      <c r="C111" s="52" t="s">
        <v>1289</v>
      </c>
      <c r="D111" s="81">
        <v>0</v>
      </c>
      <c r="E111" s="73">
        <v>0</v>
      </c>
      <c r="F111" s="73">
        <v>0</v>
      </c>
      <c r="G111" s="73">
        <v>0</v>
      </c>
      <c r="H111" s="73">
        <v>1244</v>
      </c>
      <c r="I111" s="73">
        <v>466.43</v>
      </c>
      <c r="J111" s="81">
        <v>1710.43</v>
      </c>
      <c r="K111" s="81">
        <v>1710.43</v>
      </c>
      <c r="L111" s="69">
        <v>43725</v>
      </c>
      <c r="M111" s="69">
        <v>43746</v>
      </c>
      <c r="N111" s="52" t="s">
        <v>1313</v>
      </c>
      <c r="O111" s="52" t="s">
        <v>1314</v>
      </c>
      <c r="P111" s="52" t="s">
        <v>1469</v>
      </c>
      <c r="Q111" s="76">
        <v>1000</v>
      </c>
      <c r="R111" s="76">
        <v>308.68</v>
      </c>
      <c r="S111" s="76">
        <v>33.6</v>
      </c>
      <c r="T111" s="76">
        <v>0</v>
      </c>
    </row>
    <row r="112" spans="1:20" ht="48" x14ac:dyDescent="0.25">
      <c r="A112" s="52" t="s">
        <v>1287</v>
      </c>
      <c r="B112" s="52" t="s">
        <v>1315</v>
      </c>
      <c r="C112" s="52" t="s">
        <v>1289</v>
      </c>
      <c r="D112" s="81">
        <v>0</v>
      </c>
      <c r="E112" s="73">
        <v>0</v>
      </c>
      <c r="F112" s="73">
        <v>0</v>
      </c>
      <c r="G112" s="73">
        <v>0</v>
      </c>
      <c r="H112" s="73">
        <v>1267.5999999999999</v>
      </c>
      <c r="I112" s="73">
        <v>409.97</v>
      </c>
      <c r="J112" s="81">
        <v>1677.57</v>
      </c>
      <c r="K112" s="81">
        <v>1677.57</v>
      </c>
      <c r="L112" s="69">
        <v>43725</v>
      </c>
      <c r="M112" s="69">
        <v>43746</v>
      </c>
      <c r="N112" s="52" t="s">
        <v>1316</v>
      </c>
      <c r="O112" s="52" t="s">
        <v>1314</v>
      </c>
      <c r="P112" s="52" t="s">
        <v>1470</v>
      </c>
      <c r="Q112" s="76">
        <v>1000</v>
      </c>
      <c r="R112" s="76">
        <v>280.42</v>
      </c>
      <c r="S112" s="76">
        <v>5.4</v>
      </c>
      <c r="T112" s="76">
        <v>0</v>
      </c>
    </row>
    <row r="113" spans="1:20" ht="48" x14ac:dyDescent="0.25">
      <c r="A113" s="52" t="s">
        <v>1287</v>
      </c>
      <c r="B113" s="52" t="s">
        <v>898</v>
      </c>
      <c r="C113" s="52" t="s">
        <v>1289</v>
      </c>
      <c r="D113" s="81">
        <v>0</v>
      </c>
      <c r="E113" s="73">
        <v>0</v>
      </c>
      <c r="F113" s="73">
        <v>0</v>
      </c>
      <c r="G113" s="73">
        <v>0</v>
      </c>
      <c r="H113" s="73">
        <v>1214.5</v>
      </c>
      <c r="I113" s="73">
        <v>408.42</v>
      </c>
      <c r="J113" s="81">
        <v>1622.92</v>
      </c>
      <c r="K113" s="81">
        <v>1622.92</v>
      </c>
      <c r="L113" s="69">
        <v>43776</v>
      </c>
      <c r="M113" s="69">
        <v>43805</v>
      </c>
      <c r="N113" s="52" t="s">
        <v>1317</v>
      </c>
      <c r="O113" s="52">
        <v>805888</v>
      </c>
      <c r="P113" s="52" t="s">
        <v>1471</v>
      </c>
      <c r="Q113" s="76">
        <v>1000</v>
      </c>
      <c r="R113" s="76">
        <v>279.74</v>
      </c>
      <c r="S113" s="76">
        <v>4.72</v>
      </c>
      <c r="T113" s="76">
        <v>0</v>
      </c>
    </row>
    <row r="114" spans="1:20" ht="48" x14ac:dyDescent="0.25">
      <c r="A114" s="52" t="s">
        <v>1287</v>
      </c>
      <c r="B114" s="52" t="s">
        <v>897</v>
      </c>
      <c r="C114" s="52" t="s">
        <v>1289</v>
      </c>
      <c r="D114" s="81">
        <v>0</v>
      </c>
      <c r="E114" s="73">
        <v>0</v>
      </c>
      <c r="F114" s="73">
        <v>0</v>
      </c>
      <c r="G114" s="73">
        <v>0</v>
      </c>
      <c r="H114" s="73">
        <v>1314.8</v>
      </c>
      <c r="I114" s="73">
        <v>739.33</v>
      </c>
      <c r="J114" s="81">
        <v>2054.13</v>
      </c>
      <c r="K114" s="81">
        <v>2054.13</v>
      </c>
      <c r="L114" s="69">
        <v>43776</v>
      </c>
      <c r="M114" s="69">
        <v>43805</v>
      </c>
      <c r="N114" s="52" t="s">
        <v>1318</v>
      </c>
      <c r="O114" s="52">
        <v>805888</v>
      </c>
      <c r="P114" s="52" t="s">
        <v>1472</v>
      </c>
      <c r="Q114" s="76">
        <v>1000</v>
      </c>
      <c r="R114" s="76">
        <v>445.43</v>
      </c>
      <c r="S114" s="76">
        <v>170.11</v>
      </c>
      <c r="T114" s="76">
        <v>0</v>
      </c>
    </row>
    <row r="115" spans="1:20" ht="84" x14ac:dyDescent="0.25">
      <c r="A115" s="52" t="s">
        <v>1287</v>
      </c>
      <c r="B115" s="52" t="s">
        <v>631</v>
      </c>
      <c r="C115" s="52" t="s">
        <v>1289</v>
      </c>
      <c r="D115" s="81">
        <v>0</v>
      </c>
      <c r="E115" s="73">
        <v>0</v>
      </c>
      <c r="F115" s="73">
        <v>0</v>
      </c>
      <c r="G115" s="73">
        <v>0</v>
      </c>
      <c r="H115" s="73">
        <v>1214.5</v>
      </c>
      <c r="I115" s="73">
        <v>1477.39</v>
      </c>
      <c r="J115" s="81">
        <v>2691.89</v>
      </c>
      <c r="K115" s="81">
        <v>2691.89</v>
      </c>
      <c r="L115" s="69">
        <v>43808</v>
      </c>
      <c r="M115" s="52" t="s">
        <v>869</v>
      </c>
      <c r="N115" s="52" t="s">
        <v>1248</v>
      </c>
      <c r="O115" s="52"/>
      <c r="P115" s="52" t="s">
        <v>1483</v>
      </c>
      <c r="Q115" s="76">
        <v>1000</v>
      </c>
      <c r="R115" s="76">
        <v>925.49</v>
      </c>
      <c r="S115" s="76">
        <v>78.88</v>
      </c>
      <c r="T115" s="76">
        <v>0</v>
      </c>
    </row>
    <row r="116" spans="1:20" ht="48" x14ac:dyDescent="0.25">
      <c r="A116" s="52" t="s">
        <v>1287</v>
      </c>
      <c r="B116" s="52" t="s">
        <v>900</v>
      </c>
      <c r="C116" s="52" t="s">
        <v>1289</v>
      </c>
      <c r="D116" s="81">
        <v>0</v>
      </c>
      <c r="E116" s="73">
        <v>0</v>
      </c>
      <c r="F116" s="73">
        <v>0</v>
      </c>
      <c r="G116" s="73">
        <v>0</v>
      </c>
      <c r="H116" s="73">
        <v>1214.5</v>
      </c>
      <c r="I116" s="73">
        <v>310.32</v>
      </c>
      <c r="J116" s="81">
        <v>1524.82</v>
      </c>
      <c r="K116" s="81">
        <v>1524.82</v>
      </c>
      <c r="L116" s="69">
        <v>43808</v>
      </c>
      <c r="M116" s="52" t="s">
        <v>869</v>
      </c>
      <c r="N116" s="52" t="s">
        <v>1319</v>
      </c>
      <c r="O116" s="52"/>
      <c r="P116" s="52" t="s">
        <v>1473</v>
      </c>
      <c r="Q116" s="76">
        <v>1000</v>
      </c>
      <c r="R116" s="76">
        <v>289.45</v>
      </c>
      <c r="S116" s="76">
        <v>20.87</v>
      </c>
      <c r="T116" s="76">
        <v>0</v>
      </c>
    </row>
    <row r="117" spans="1:20" ht="48" x14ac:dyDescent="0.25">
      <c r="A117" s="52" t="s">
        <v>1287</v>
      </c>
      <c r="B117" s="52" t="s">
        <v>1320</v>
      </c>
      <c r="C117" s="52" t="s">
        <v>1289</v>
      </c>
      <c r="D117" s="81">
        <v>0</v>
      </c>
      <c r="E117" s="73">
        <v>0</v>
      </c>
      <c r="F117" s="73">
        <v>0</v>
      </c>
      <c r="G117" s="73">
        <v>0</v>
      </c>
      <c r="H117" s="73">
        <v>1244</v>
      </c>
      <c r="I117" s="73">
        <v>486.2</v>
      </c>
      <c r="J117" s="81">
        <v>1730.2</v>
      </c>
      <c r="K117" s="81">
        <v>1730.2</v>
      </c>
      <c r="L117" s="69">
        <v>43808</v>
      </c>
      <c r="M117" s="52" t="s">
        <v>869</v>
      </c>
      <c r="N117" s="52" t="s">
        <v>1321</v>
      </c>
      <c r="O117" s="52"/>
      <c r="P117" s="52" t="s">
        <v>1474</v>
      </c>
      <c r="Q117" s="76">
        <v>1000</v>
      </c>
      <c r="R117" s="76">
        <v>330.65</v>
      </c>
      <c r="S117" s="76">
        <v>55.55</v>
      </c>
      <c r="T117" s="76">
        <v>0</v>
      </c>
    </row>
    <row r="118" spans="1:20" ht="48" x14ac:dyDescent="0.25">
      <c r="A118" s="52" t="s">
        <v>1287</v>
      </c>
      <c r="B118" s="52" t="s">
        <v>889</v>
      </c>
      <c r="C118" s="52" t="s">
        <v>1289</v>
      </c>
      <c r="D118" s="81">
        <v>0</v>
      </c>
      <c r="E118" s="73">
        <v>0</v>
      </c>
      <c r="F118" s="73">
        <v>0</v>
      </c>
      <c r="G118" s="73">
        <v>0</v>
      </c>
      <c r="H118" s="73">
        <v>1214.5</v>
      </c>
      <c r="I118" s="73">
        <v>403.96</v>
      </c>
      <c r="J118" s="81">
        <v>1618.46</v>
      </c>
      <c r="K118" s="81">
        <v>1618.46</v>
      </c>
      <c r="L118" s="69">
        <v>43808</v>
      </c>
      <c r="M118" s="52" t="s">
        <v>869</v>
      </c>
      <c r="N118" s="52" t="s">
        <v>1322</v>
      </c>
      <c r="O118" s="52"/>
      <c r="P118" s="52" t="s">
        <v>1475</v>
      </c>
      <c r="Q118" s="76">
        <v>1000</v>
      </c>
      <c r="R118" s="76">
        <v>279.58999999999997</v>
      </c>
      <c r="S118" s="76">
        <v>4.57</v>
      </c>
      <c r="T118" s="76">
        <v>0</v>
      </c>
    </row>
    <row r="119" spans="1:20" ht="72" x14ac:dyDescent="0.25">
      <c r="A119" s="52" t="s">
        <v>1323</v>
      </c>
      <c r="B119" s="52" t="s">
        <v>1324</v>
      </c>
      <c r="C119" s="52" t="s">
        <v>1025</v>
      </c>
      <c r="D119" s="81">
        <v>289.20999999999998</v>
      </c>
      <c r="E119" s="73">
        <v>0</v>
      </c>
      <c r="F119" s="73">
        <v>0</v>
      </c>
      <c r="G119" s="73">
        <v>289.20999999999998</v>
      </c>
      <c r="H119" s="73">
        <v>1214.5</v>
      </c>
      <c r="I119" s="73">
        <v>870.78</v>
      </c>
      <c r="J119" s="81">
        <v>2374.4899999999998</v>
      </c>
      <c r="K119" s="81">
        <v>2374.4899999999998</v>
      </c>
      <c r="L119" s="69">
        <v>43776</v>
      </c>
      <c r="M119" s="69">
        <v>43488</v>
      </c>
      <c r="N119" s="52" t="s">
        <v>1325</v>
      </c>
      <c r="O119" s="52">
        <v>800327</v>
      </c>
      <c r="P119" s="52" t="s">
        <v>1484</v>
      </c>
      <c r="Q119" s="76">
        <v>1000</v>
      </c>
      <c r="R119" s="76">
        <v>349.38</v>
      </c>
      <c r="S119" s="76">
        <v>74.86</v>
      </c>
      <c r="T119" s="76">
        <v>0</v>
      </c>
    </row>
    <row r="120" spans="1:20" ht="24" x14ac:dyDescent="0.25">
      <c r="A120" s="52" t="s">
        <v>1323</v>
      </c>
      <c r="B120" s="52" t="s">
        <v>1323</v>
      </c>
      <c r="C120" s="52" t="s">
        <v>1025</v>
      </c>
      <c r="D120" s="81">
        <v>0</v>
      </c>
      <c r="E120" s="73">
        <v>0</v>
      </c>
      <c r="F120" s="73">
        <v>0</v>
      </c>
      <c r="G120" s="73">
        <v>0</v>
      </c>
      <c r="H120" s="73">
        <v>1000</v>
      </c>
      <c r="I120" s="73">
        <v>192.92</v>
      </c>
      <c r="J120" s="81">
        <v>1192.92</v>
      </c>
      <c r="K120" s="81">
        <v>1192.92</v>
      </c>
      <c r="L120" s="69">
        <v>43474</v>
      </c>
      <c r="M120" s="69">
        <v>43488</v>
      </c>
      <c r="N120" s="52" t="s">
        <v>1326</v>
      </c>
      <c r="O120" s="52">
        <v>800327</v>
      </c>
      <c r="P120" s="52" t="s">
        <v>1501</v>
      </c>
      <c r="Q120" s="76">
        <v>1000</v>
      </c>
      <c r="R120" s="76">
        <v>0</v>
      </c>
      <c r="S120" s="76">
        <v>0</v>
      </c>
      <c r="T120" s="76">
        <v>0</v>
      </c>
    </row>
    <row r="121" spans="1:20" ht="60" x14ac:dyDescent="0.25">
      <c r="A121" s="52" t="s">
        <v>1323</v>
      </c>
      <c r="B121" s="52" t="s">
        <v>599</v>
      </c>
      <c r="C121" s="52" t="s">
        <v>1025</v>
      </c>
      <c r="D121" s="81">
        <v>862.82</v>
      </c>
      <c r="E121" s="73">
        <v>138.94999999999999</v>
      </c>
      <c r="F121" s="73">
        <v>0</v>
      </c>
      <c r="G121" s="73">
        <v>1001.77</v>
      </c>
      <c r="H121" s="73">
        <v>1244</v>
      </c>
      <c r="I121" s="73">
        <v>2046.84</v>
      </c>
      <c r="J121" s="81">
        <v>4292.6099999999997</v>
      </c>
      <c r="K121" s="81">
        <v>4292.6099999999997</v>
      </c>
      <c r="L121" s="69">
        <v>43514</v>
      </c>
      <c r="M121" s="69">
        <v>43537</v>
      </c>
      <c r="N121" s="52" t="s">
        <v>1327</v>
      </c>
      <c r="O121" s="52">
        <v>801068</v>
      </c>
      <c r="P121" s="52" t="s">
        <v>1485</v>
      </c>
      <c r="Q121" s="76">
        <v>1000</v>
      </c>
      <c r="R121" s="76">
        <v>1159.27</v>
      </c>
      <c r="S121" s="76">
        <v>463.02</v>
      </c>
      <c r="T121" s="76">
        <v>0</v>
      </c>
    </row>
    <row r="122" spans="1:20" ht="36" x14ac:dyDescent="0.25">
      <c r="A122" s="52" t="s">
        <v>1323</v>
      </c>
      <c r="B122" s="52" t="s">
        <v>1032</v>
      </c>
      <c r="C122" s="52" t="s">
        <v>1025</v>
      </c>
      <c r="D122" s="81">
        <v>0</v>
      </c>
      <c r="E122" s="73">
        <v>0</v>
      </c>
      <c r="F122" s="73">
        <v>0</v>
      </c>
      <c r="G122" s="73">
        <v>0</v>
      </c>
      <c r="H122" s="73">
        <v>1214.5</v>
      </c>
      <c r="I122" s="73">
        <v>22.27</v>
      </c>
      <c r="J122" s="81">
        <v>1236.77</v>
      </c>
      <c r="K122" s="81">
        <v>1236.77</v>
      </c>
      <c r="L122" s="69">
        <v>43532</v>
      </c>
      <c r="M122" s="69">
        <v>43537</v>
      </c>
      <c r="N122" s="52" t="s">
        <v>1328</v>
      </c>
      <c r="O122" s="52">
        <v>801068</v>
      </c>
      <c r="P122" s="52" t="s">
        <v>1459</v>
      </c>
      <c r="Q122" s="76">
        <v>1000</v>
      </c>
      <c r="R122" s="76">
        <v>0</v>
      </c>
      <c r="S122" s="76">
        <v>22.27</v>
      </c>
      <c r="T122" s="76">
        <v>0</v>
      </c>
    </row>
    <row r="123" spans="1:20" ht="60" x14ac:dyDescent="0.25">
      <c r="A123" s="52" t="s">
        <v>1323</v>
      </c>
      <c r="B123" s="52" t="s">
        <v>1329</v>
      </c>
      <c r="C123" s="52" t="s">
        <v>1025</v>
      </c>
      <c r="D123" s="81">
        <v>0</v>
      </c>
      <c r="E123" s="73">
        <v>0</v>
      </c>
      <c r="F123" s="73">
        <v>0</v>
      </c>
      <c r="G123" s="73">
        <v>0</v>
      </c>
      <c r="H123" s="73">
        <v>1214.5</v>
      </c>
      <c r="I123" s="73">
        <v>1123.76</v>
      </c>
      <c r="J123" s="81">
        <v>2338.2600000000002</v>
      </c>
      <c r="K123" s="81">
        <v>2338.2600000000002</v>
      </c>
      <c r="L123" s="69">
        <v>43579</v>
      </c>
      <c r="M123" s="69">
        <v>43591</v>
      </c>
      <c r="N123" s="52" t="s">
        <v>1330</v>
      </c>
      <c r="O123" s="52">
        <v>801922</v>
      </c>
      <c r="P123" s="52" t="s">
        <v>1486</v>
      </c>
      <c r="Q123" s="76">
        <v>1000</v>
      </c>
      <c r="R123" s="76">
        <v>306.19</v>
      </c>
      <c r="S123" s="76">
        <v>36.11</v>
      </c>
      <c r="T123" s="76">
        <v>0</v>
      </c>
    </row>
    <row r="124" spans="1:20" ht="60" x14ac:dyDescent="0.25">
      <c r="A124" s="52" t="s">
        <v>1323</v>
      </c>
      <c r="B124" s="52" t="s">
        <v>668</v>
      </c>
      <c r="C124" s="52" t="s">
        <v>1025</v>
      </c>
      <c r="D124" s="81">
        <v>0</v>
      </c>
      <c r="E124" s="73">
        <v>0</v>
      </c>
      <c r="F124" s="73">
        <v>0</v>
      </c>
      <c r="G124" s="73">
        <v>0</v>
      </c>
      <c r="H124" s="73">
        <v>1214.5</v>
      </c>
      <c r="I124" s="73">
        <v>1171.45</v>
      </c>
      <c r="J124" s="81">
        <v>2385.9499999999998</v>
      </c>
      <c r="K124" s="81">
        <v>2385.9499999999998</v>
      </c>
      <c r="L124" s="69">
        <v>43599</v>
      </c>
      <c r="M124" s="52" t="s">
        <v>869</v>
      </c>
      <c r="N124" s="52" t="s">
        <v>1331</v>
      </c>
      <c r="O124" s="52"/>
      <c r="P124" s="52" t="s">
        <v>1487</v>
      </c>
      <c r="Q124" s="76">
        <v>1000</v>
      </c>
      <c r="R124" s="76">
        <v>457.38</v>
      </c>
      <c r="S124" s="76">
        <v>182.39</v>
      </c>
      <c r="T124" s="76">
        <v>0</v>
      </c>
    </row>
    <row r="125" spans="1:20" ht="60" x14ac:dyDescent="0.25">
      <c r="A125" s="52" t="s">
        <v>1323</v>
      </c>
      <c r="B125" s="52" t="s">
        <v>668</v>
      </c>
      <c r="C125" s="52" t="s">
        <v>1025</v>
      </c>
      <c r="D125" s="81">
        <v>0</v>
      </c>
      <c r="E125" s="73">
        <v>0</v>
      </c>
      <c r="F125" s="73">
        <v>0</v>
      </c>
      <c r="G125" s="73">
        <v>0</v>
      </c>
      <c r="H125" s="73">
        <v>1291.2</v>
      </c>
      <c r="I125" s="73">
        <v>4334.8900000000003</v>
      </c>
      <c r="J125" s="81">
        <v>5626.09</v>
      </c>
      <c r="K125" s="81">
        <v>5626.09</v>
      </c>
      <c r="L125" s="69">
        <v>43629</v>
      </c>
      <c r="M125" s="69">
        <v>43629</v>
      </c>
      <c r="N125" s="52" t="s">
        <v>1332</v>
      </c>
      <c r="O125" s="52">
        <v>802741</v>
      </c>
      <c r="P125" s="52" t="s">
        <v>1488</v>
      </c>
      <c r="Q125" s="76">
        <v>1000</v>
      </c>
      <c r="R125" s="76">
        <v>1350.93</v>
      </c>
      <c r="S125" s="76">
        <v>1073.77</v>
      </c>
      <c r="T125" s="76">
        <v>0</v>
      </c>
    </row>
    <row r="126" spans="1:20" ht="48" x14ac:dyDescent="0.25">
      <c r="A126" s="52" t="s">
        <v>1323</v>
      </c>
      <c r="B126" s="52" t="s">
        <v>605</v>
      </c>
      <c r="C126" s="52" t="s">
        <v>1025</v>
      </c>
      <c r="D126" s="81">
        <v>0</v>
      </c>
      <c r="E126" s="73">
        <v>0</v>
      </c>
      <c r="F126" s="73">
        <v>0</v>
      </c>
      <c r="G126" s="73">
        <v>0</v>
      </c>
      <c r="H126" s="73">
        <v>1267.5999999999999</v>
      </c>
      <c r="I126" s="73">
        <v>3552.19</v>
      </c>
      <c r="J126" s="81">
        <v>4819.79</v>
      </c>
      <c r="K126" s="81">
        <v>4819.79</v>
      </c>
      <c r="L126" s="69">
        <v>43648</v>
      </c>
      <c r="M126" s="69">
        <v>43669</v>
      </c>
      <c r="N126" s="52" t="s">
        <v>1333</v>
      </c>
      <c r="O126" s="52">
        <v>803411</v>
      </c>
      <c r="P126" s="52" t="s">
        <v>1489</v>
      </c>
      <c r="Q126" s="76">
        <v>1000</v>
      </c>
      <c r="R126" s="76">
        <v>2769.21</v>
      </c>
      <c r="S126" s="76">
        <v>0</v>
      </c>
      <c r="T126" s="76">
        <v>0</v>
      </c>
    </row>
    <row r="127" spans="1:20" ht="60" x14ac:dyDescent="0.25">
      <c r="A127" s="52" t="s">
        <v>1323</v>
      </c>
      <c r="B127" s="52" t="s">
        <v>62</v>
      </c>
      <c r="C127" s="52" t="s">
        <v>1025</v>
      </c>
      <c r="D127" s="81">
        <v>324.7</v>
      </c>
      <c r="E127" s="73">
        <v>0</v>
      </c>
      <c r="F127" s="73">
        <v>0</v>
      </c>
      <c r="G127" s="73">
        <v>324.7</v>
      </c>
      <c r="H127" s="73">
        <v>1214.5</v>
      </c>
      <c r="I127" s="73">
        <v>1076.77</v>
      </c>
      <c r="J127" s="81">
        <v>2615.9699999999998</v>
      </c>
      <c r="K127" s="81">
        <v>2615.9699999999998</v>
      </c>
      <c r="L127" s="69">
        <v>43648</v>
      </c>
      <c r="M127" s="69">
        <v>43669</v>
      </c>
      <c r="N127" s="52" t="s">
        <v>1334</v>
      </c>
      <c r="O127" s="52">
        <v>803411</v>
      </c>
      <c r="P127" s="52" t="s">
        <v>1490</v>
      </c>
      <c r="Q127" s="76">
        <v>1000</v>
      </c>
      <c r="R127" s="76">
        <v>271.93</v>
      </c>
      <c r="S127" s="76">
        <v>362.53</v>
      </c>
      <c r="T127" s="76">
        <v>0</v>
      </c>
    </row>
    <row r="128" spans="1:20" ht="60" x14ac:dyDescent="0.25">
      <c r="A128" s="52" t="s">
        <v>1323</v>
      </c>
      <c r="B128" s="52" t="s">
        <v>1335</v>
      </c>
      <c r="C128" s="52" t="s">
        <v>1025</v>
      </c>
      <c r="D128" s="81">
        <v>7126.93</v>
      </c>
      <c r="E128" s="73">
        <v>4751.28</v>
      </c>
      <c r="F128" s="73">
        <v>0</v>
      </c>
      <c r="G128" s="73">
        <v>11878.21</v>
      </c>
      <c r="H128" s="73">
        <v>1244</v>
      </c>
      <c r="I128" s="73">
        <v>1067.95</v>
      </c>
      <c r="J128" s="81">
        <v>14190.16</v>
      </c>
      <c r="K128" s="81">
        <v>14190.16</v>
      </c>
      <c r="L128" s="69">
        <v>43782</v>
      </c>
      <c r="M128" s="69">
        <v>43805</v>
      </c>
      <c r="N128" s="52" t="s">
        <v>1336</v>
      </c>
      <c r="O128" s="52">
        <v>805930</v>
      </c>
      <c r="P128" s="52" t="s">
        <v>1491</v>
      </c>
      <c r="Q128" s="76">
        <v>1000</v>
      </c>
      <c r="R128" s="76">
        <v>451.24</v>
      </c>
      <c r="S128" s="76">
        <v>178.99</v>
      </c>
      <c r="T128" s="76">
        <v>0</v>
      </c>
    </row>
    <row r="129" spans="1:20" ht="48" x14ac:dyDescent="0.25">
      <c r="A129" s="52" t="s">
        <v>1337</v>
      </c>
      <c r="B129" s="52" t="s">
        <v>965</v>
      </c>
      <c r="C129" s="52" t="s">
        <v>1338</v>
      </c>
      <c r="D129" s="81">
        <v>0</v>
      </c>
      <c r="E129" s="73">
        <v>0</v>
      </c>
      <c r="F129" s="73">
        <v>0</v>
      </c>
      <c r="G129" s="73">
        <v>0</v>
      </c>
      <c r="H129" s="73">
        <v>1214.5</v>
      </c>
      <c r="I129" s="73">
        <v>534.4</v>
      </c>
      <c r="J129" s="81">
        <v>1748.9</v>
      </c>
      <c r="K129" s="81">
        <v>1748.9</v>
      </c>
      <c r="L129" s="69">
        <v>43514</v>
      </c>
      <c r="M129" s="69">
        <v>43523</v>
      </c>
      <c r="N129" s="52" t="s">
        <v>1339</v>
      </c>
      <c r="O129" s="52">
        <v>800885</v>
      </c>
      <c r="P129" s="52" t="s">
        <v>1476</v>
      </c>
      <c r="Q129" s="76">
        <v>1000</v>
      </c>
      <c r="R129" s="76">
        <v>224.4</v>
      </c>
      <c r="S129" s="76">
        <v>0</v>
      </c>
      <c r="T129" s="76">
        <v>0</v>
      </c>
    </row>
    <row r="130" spans="1:20" ht="48" x14ac:dyDescent="0.25">
      <c r="A130" s="52" t="s">
        <v>1337</v>
      </c>
      <c r="B130" s="52" t="s">
        <v>962</v>
      </c>
      <c r="C130" s="52" t="s">
        <v>1338</v>
      </c>
      <c r="D130" s="81">
        <v>0</v>
      </c>
      <c r="E130" s="73">
        <v>0</v>
      </c>
      <c r="F130" s="73">
        <v>0</v>
      </c>
      <c r="G130" s="73">
        <v>0</v>
      </c>
      <c r="H130" s="73">
        <v>1214.5</v>
      </c>
      <c r="I130" s="73">
        <v>312</v>
      </c>
      <c r="J130" s="81">
        <v>1526.5</v>
      </c>
      <c r="K130" s="81">
        <v>1526.5</v>
      </c>
      <c r="L130" s="69">
        <v>43514</v>
      </c>
      <c r="M130" s="69">
        <v>43523</v>
      </c>
      <c r="N130" s="52" t="s">
        <v>1340</v>
      </c>
      <c r="O130" s="52">
        <v>800885</v>
      </c>
      <c r="P130" s="52" t="s">
        <v>1477</v>
      </c>
      <c r="Q130" s="76">
        <v>1000</v>
      </c>
      <c r="R130" s="76">
        <v>212</v>
      </c>
      <c r="S130" s="76">
        <v>0</v>
      </c>
      <c r="T130" s="76">
        <v>0</v>
      </c>
    </row>
    <row r="131" spans="1:20" ht="60" x14ac:dyDescent="0.25">
      <c r="A131" s="52" t="s">
        <v>1337</v>
      </c>
      <c r="B131" s="52" t="s">
        <v>1341</v>
      </c>
      <c r="C131" s="52" t="s">
        <v>1338</v>
      </c>
      <c r="D131" s="81">
        <v>7112.91</v>
      </c>
      <c r="E131" s="73">
        <v>418.9</v>
      </c>
      <c r="F131" s="73">
        <v>0</v>
      </c>
      <c r="G131" s="73">
        <v>7531.81</v>
      </c>
      <c r="H131" s="73">
        <v>1214.5</v>
      </c>
      <c r="I131" s="73">
        <v>1182.28</v>
      </c>
      <c r="J131" s="81">
        <v>9928.59</v>
      </c>
      <c r="K131" s="81">
        <v>9928.59</v>
      </c>
      <c r="L131" s="69">
        <v>43565</v>
      </c>
      <c r="M131" s="69">
        <v>43588</v>
      </c>
      <c r="N131" s="52" t="s">
        <v>1342</v>
      </c>
      <c r="O131" s="52">
        <v>801839</v>
      </c>
      <c r="P131" s="52" t="s">
        <v>1492</v>
      </c>
      <c r="Q131" s="76">
        <v>1000</v>
      </c>
      <c r="R131" s="76">
        <v>512.92999999999995</v>
      </c>
      <c r="S131" s="76">
        <v>240.38</v>
      </c>
      <c r="T131" s="76">
        <v>0</v>
      </c>
    </row>
    <row r="132" spans="1:20" ht="60" x14ac:dyDescent="0.25">
      <c r="A132" s="52" t="s">
        <v>1337</v>
      </c>
      <c r="B132" s="52" t="s">
        <v>1343</v>
      </c>
      <c r="C132" s="52" t="s">
        <v>1338</v>
      </c>
      <c r="D132" s="81">
        <v>926.05</v>
      </c>
      <c r="E132" s="73">
        <v>301.25</v>
      </c>
      <c r="F132" s="73">
        <v>0</v>
      </c>
      <c r="G132" s="73">
        <v>1227.3</v>
      </c>
      <c r="H132" s="73">
        <v>1214.5</v>
      </c>
      <c r="I132" s="73">
        <v>1197.28</v>
      </c>
      <c r="J132" s="81">
        <v>3639.08</v>
      </c>
      <c r="K132" s="81">
        <v>3639.08</v>
      </c>
      <c r="L132" s="69">
        <v>43563</v>
      </c>
      <c r="M132" s="69">
        <v>43588</v>
      </c>
      <c r="N132" s="52" t="s">
        <v>1344</v>
      </c>
      <c r="O132" s="52">
        <v>801839</v>
      </c>
      <c r="P132" s="52" t="s">
        <v>1493</v>
      </c>
      <c r="Q132" s="76">
        <v>1000</v>
      </c>
      <c r="R132" s="76">
        <v>517.66999999999996</v>
      </c>
      <c r="S132" s="76">
        <v>240.38</v>
      </c>
      <c r="T132" s="76">
        <v>0</v>
      </c>
    </row>
    <row r="133" spans="1:20" ht="48" x14ac:dyDescent="0.25">
      <c r="A133" s="52" t="s">
        <v>1337</v>
      </c>
      <c r="B133" s="52" t="s">
        <v>1345</v>
      </c>
      <c r="C133" s="52" t="s">
        <v>1338</v>
      </c>
      <c r="D133" s="81">
        <v>275.36</v>
      </c>
      <c r="E133" s="73">
        <v>28.99</v>
      </c>
      <c r="F133" s="73">
        <v>0</v>
      </c>
      <c r="G133" s="73">
        <v>304.35000000000002</v>
      </c>
      <c r="H133" s="73">
        <v>1214.5</v>
      </c>
      <c r="I133" s="73">
        <v>422.76</v>
      </c>
      <c r="J133" s="81">
        <v>1941.61</v>
      </c>
      <c r="K133" s="81">
        <v>1941.61</v>
      </c>
      <c r="L133" s="69">
        <v>43550</v>
      </c>
      <c r="M133" s="69">
        <v>43560</v>
      </c>
      <c r="N133" s="52" t="s">
        <v>1346</v>
      </c>
      <c r="O133" s="52">
        <v>801464</v>
      </c>
      <c r="P133" s="52" t="s">
        <v>1494</v>
      </c>
      <c r="Q133" s="76">
        <v>1000</v>
      </c>
      <c r="R133" s="76">
        <v>0</v>
      </c>
      <c r="S133" s="76">
        <v>9.98</v>
      </c>
      <c r="T133" s="76">
        <v>0</v>
      </c>
    </row>
    <row r="134" spans="1:20" ht="48" x14ac:dyDescent="0.25">
      <c r="A134" s="52" t="s">
        <v>1337</v>
      </c>
      <c r="B134" s="52" t="s">
        <v>967</v>
      </c>
      <c r="C134" s="52" t="s">
        <v>1338</v>
      </c>
      <c r="D134" s="81">
        <v>0</v>
      </c>
      <c r="E134" s="73">
        <v>0</v>
      </c>
      <c r="F134" s="73">
        <v>0</v>
      </c>
      <c r="G134" s="73">
        <v>0</v>
      </c>
      <c r="H134" s="73">
        <v>1214.5</v>
      </c>
      <c r="I134" s="73">
        <v>500.89</v>
      </c>
      <c r="J134" s="81">
        <v>1715.39</v>
      </c>
      <c r="K134" s="81">
        <v>1715.39</v>
      </c>
      <c r="L134" s="69">
        <v>43579</v>
      </c>
      <c r="M134" s="69">
        <v>43601</v>
      </c>
      <c r="N134" s="52" t="s">
        <v>1347</v>
      </c>
      <c r="O134" s="52">
        <v>802207</v>
      </c>
      <c r="P134" s="52" t="s">
        <v>1478</v>
      </c>
      <c r="Q134" s="76">
        <v>1000</v>
      </c>
      <c r="R134" s="76">
        <v>341.24</v>
      </c>
      <c r="S134" s="76">
        <v>71.650000000000006</v>
      </c>
      <c r="T134" s="76">
        <v>0</v>
      </c>
    </row>
    <row r="135" spans="1:20" ht="24" x14ac:dyDescent="0.25">
      <c r="A135" s="52" t="s">
        <v>1337</v>
      </c>
      <c r="B135" s="52" t="s">
        <v>1121</v>
      </c>
      <c r="C135" s="52" t="s">
        <v>1338</v>
      </c>
      <c r="D135" s="81">
        <v>0</v>
      </c>
      <c r="E135" s="73">
        <v>0</v>
      </c>
      <c r="F135" s="73">
        <v>0</v>
      </c>
      <c r="G135" s="73">
        <v>0</v>
      </c>
      <c r="H135" s="73">
        <v>750</v>
      </c>
      <c r="I135" s="73">
        <v>3179.35</v>
      </c>
      <c r="J135" s="81">
        <v>3929.35</v>
      </c>
      <c r="K135" s="81">
        <v>3929.35</v>
      </c>
      <c r="L135" s="69">
        <v>43593</v>
      </c>
      <c r="M135" s="69">
        <v>43619</v>
      </c>
      <c r="N135" s="52" t="s">
        <v>1348</v>
      </c>
      <c r="O135" s="52">
        <v>802522</v>
      </c>
      <c r="P135" s="52" t="s">
        <v>1460</v>
      </c>
      <c r="Q135" s="76">
        <v>750</v>
      </c>
      <c r="R135" s="76">
        <v>0</v>
      </c>
      <c r="S135" s="76">
        <v>0</v>
      </c>
      <c r="T135" s="76">
        <v>0</v>
      </c>
    </row>
    <row r="136" spans="1:20" ht="60" x14ac:dyDescent="0.25">
      <c r="A136" s="52" t="s">
        <v>1337</v>
      </c>
      <c r="B136" s="52" t="s">
        <v>969</v>
      </c>
      <c r="C136" s="52" t="s">
        <v>1338</v>
      </c>
      <c r="D136" s="81">
        <v>2968.13</v>
      </c>
      <c r="E136" s="73">
        <v>195.01</v>
      </c>
      <c r="F136" s="73">
        <v>0</v>
      </c>
      <c r="G136" s="73">
        <v>3163.14</v>
      </c>
      <c r="H136" s="73">
        <v>1332.5</v>
      </c>
      <c r="I136" s="73">
        <v>1238.31</v>
      </c>
      <c r="J136" s="81">
        <v>5733.95</v>
      </c>
      <c r="K136" s="81">
        <v>5733.95</v>
      </c>
      <c r="L136" s="69">
        <v>43644</v>
      </c>
      <c r="M136" s="69">
        <v>43682</v>
      </c>
      <c r="N136" s="52" t="s">
        <v>1349</v>
      </c>
      <c r="O136" s="52">
        <v>803643</v>
      </c>
      <c r="P136" s="52" t="s">
        <v>1495</v>
      </c>
      <c r="Q136" s="76">
        <v>1000</v>
      </c>
      <c r="R136" s="76">
        <v>581</v>
      </c>
      <c r="S136" s="76">
        <v>228.28</v>
      </c>
      <c r="T136" s="76">
        <v>0</v>
      </c>
    </row>
    <row r="137" spans="1:20" ht="60" x14ac:dyDescent="0.25">
      <c r="A137" s="52" t="s">
        <v>1337</v>
      </c>
      <c r="B137" s="52" t="s">
        <v>961</v>
      </c>
      <c r="C137" s="52" t="s">
        <v>1338</v>
      </c>
      <c r="D137" s="81">
        <v>10574.01</v>
      </c>
      <c r="E137" s="73">
        <v>823.52</v>
      </c>
      <c r="F137" s="73">
        <v>0</v>
      </c>
      <c r="G137" s="73">
        <v>11397.53</v>
      </c>
      <c r="H137" s="73">
        <v>1350.2</v>
      </c>
      <c r="I137" s="73">
        <v>5060.16</v>
      </c>
      <c r="J137" s="81">
        <v>17807.89</v>
      </c>
      <c r="K137" s="81">
        <v>17807.89</v>
      </c>
      <c r="L137" s="69">
        <v>43707</v>
      </c>
      <c r="M137" s="69">
        <v>43749</v>
      </c>
      <c r="N137" s="52" t="s">
        <v>1350</v>
      </c>
      <c r="O137" s="52">
        <v>804913</v>
      </c>
      <c r="P137" s="52" t="s">
        <v>1496</v>
      </c>
      <c r="Q137" s="76">
        <v>1000</v>
      </c>
      <c r="R137" s="76">
        <v>3222.44</v>
      </c>
      <c r="S137" s="76">
        <v>1182.78</v>
      </c>
      <c r="T137" s="76">
        <v>0</v>
      </c>
    </row>
    <row r="138" spans="1:20" ht="60" x14ac:dyDescent="0.25">
      <c r="A138" s="52" t="s">
        <v>1337</v>
      </c>
      <c r="B138" s="52" t="s">
        <v>1026</v>
      </c>
      <c r="C138" s="52" t="s">
        <v>1338</v>
      </c>
      <c r="D138" s="81">
        <v>0</v>
      </c>
      <c r="E138" s="73">
        <v>0</v>
      </c>
      <c r="F138" s="73">
        <v>0</v>
      </c>
      <c r="G138" s="73">
        <v>0</v>
      </c>
      <c r="H138" s="73">
        <v>1214.5</v>
      </c>
      <c r="I138" s="73">
        <v>9379.2099999999991</v>
      </c>
      <c r="J138" s="81">
        <v>10593.71</v>
      </c>
      <c r="K138" s="81">
        <v>10593.71</v>
      </c>
      <c r="L138" s="69">
        <v>43725</v>
      </c>
      <c r="M138" s="69">
        <v>43749</v>
      </c>
      <c r="N138" s="52" t="s">
        <v>1351</v>
      </c>
      <c r="O138" s="52">
        <v>804913</v>
      </c>
      <c r="P138" s="52" t="s">
        <v>1479</v>
      </c>
      <c r="Q138" s="76">
        <v>1000</v>
      </c>
      <c r="R138" s="76">
        <v>839.8</v>
      </c>
      <c r="S138" s="76">
        <v>22.76</v>
      </c>
      <c r="T138" s="76">
        <v>0</v>
      </c>
    </row>
    <row r="139" spans="1:20" ht="48" x14ac:dyDescent="0.25">
      <c r="A139" s="52" t="s">
        <v>1337</v>
      </c>
      <c r="B139" s="52" t="s">
        <v>953</v>
      </c>
      <c r="C139" s="52" t="s">
        <v>1338</v>
      </c>
      <c r="D139" s="81">
        <v>0</v>
      </c>
      <c r="E139" s="73">
        <v>0</v>
      </c>
      <c r="F139" s="73">
        <v>0</v>
      </c>
      <c r="G139" s="73">
        <v>0</v>
      </c>
      <c r="H139" s="73">
        <v>1214.5</v>
      </c>
      <c r="I139" s="73">
        <v>387.71</v>
      </c>
      <c r="J139" s="81">
        <v>1602.21</v>
      </c>
      <c r="K139" s="81">
        <v>1602.21</v>
      </c>
      <c r="L139" s="69">
        <v>43776</v>
      </c>
      <c r="M139" s="69">
        <v>43805</v>
      </c>
      <c r="N139" s="52" t="s">
        <v>1352</v>
      </c>
      <c r="O139" s="52">
        <v>805863</v>
      </c>
      <c r="P139" s="52" t="s">
        <v>1480</v>
      </c>
      <c r="Q139" s="76">
        <v>1000</v>
      </c>
      <c r="R139" s="76">
        <v>284</v>
      </c>
      <c r="S139" s="76">
        <v>3.71</v>
      </c>
      <c r="T139" s="76">
        <v>0</v>
      </c>
    </row>
    <row r="140" spans="1:20" ht="60" x14ac:dyDescent="0.25">
      <c r="A140" s="52" t="s">
        <v>1337</v>
      </c>
      <c r="B140" s="52" t="s">
        <v>638</v>
      </c>
      <c r="C140" s="52" t="s">
        <v>1338</v>
      </c>
      <c r="D140" s="81">
        <v>649.88</v>
      </c>
      <c r="E140" s="73">
        <v>1555.99</v>
      </c>
      <c r="F140" s="73">
        <v>0</v>
      </c>
      <c r="G140" s="73">
        <v>2205.87</v>
      </c>
      <c r="H140" s="73">
        <v>1244</v>
      </c>
      <c r="I140" s="73">
        <v>881.99</v>
      </c>
      <c r="J140" s="81">
        <v>4331.8599999999997</v>
      </c>
      <c r="K140" s="81">
        <v>4331.8599999999997</v>
      </c>
      <c r="L140" s="69">
        <v>43776</v>
      </c>
      <c r="M140" s="69">
        <v>43805</v>
      </c>
      <c r="N140" s="52" t="s">
        <v>1353</v>
      </c>
      <c r="O140" s="52">
        <v>805863</v>
      </c>
      <c r="P140" s="52" t="s">
        <v>1497</v>
      </c>
      <c r="Q140" s="76">
        <v>1000</v>
      </c>
      <c r="R140" s="76">
        <v>362.13</v>
      </c>
      <c r="S140" s="76">
        <v>65.98</v>
      </c>
      <c r="T140" s="76">
        <v>0</v>
      </c>
    </row>
    <row r="141" spans="1:20" ht="72" x14ac:dyDescent="0.25">
      <c r="A141" s="52" t="s">
        <v>1337</v>
      </c>
      <c r="B141" s="52" t="s">
        <v>666</v>
      </c>
      <c r="C141" s="52" t="s">
        <v>1338</v>
      </c>
      <c r="D141" s="81">
        <v>321.33</v>
      </c>
      <c r="E141" s="73">
        <v>0</v>
      </c>
      <c r="F141" s="73">
        <v>0</v>
      </c>
      <c r="G141" s="73">
        <v>321.33</v>
      </c>
      <c r="H141" s="73">
        <v>1214.5</v>
      </c>
      <c r="I141" s="73">
        <v>1255.24</v>
      </c>
      <c r="J141" s="81">
        <v>2791.07</v>
      </c>
      <c r="K141" s="81">
        <v>2791.07</v>
      </c>
      <c r="L141" s="69">
        <v>43808</v>
      </c>
      <c r="M141" s="52" t="s">
        <v>869</v>
      </c>
      <c r="N141" s="52" t="s">
        <v>1354</v>
      </c>
      <c r="O141" s="52"/>
      <c r="P141" s="52" t="s">
        <v>1498</v>
      </c>
      <c r="Q141" s="76">
        <v>1000</v>
      </c>
      <c r="R141" s="76">
        <v>666.98</v>
      </c>
      <c r="S141" s="76">
        <v>10.07</v>
      </c>
      <c r="T141" s="76">
        <v>0</v>
      </c>
    </row>
    <row r="142" spans="1:20" ht="60" x14ac:dyDescent="0.25">
      <c r="A142" s="52" t="s">
        <v>1355</v>
      </c>
      <c r="B142" s="52" t="s">
        <v>629</v>
      </c>
      <c r="C142" s="52" t="s">
        <v>843</v>
      </c>
      <c r="D142" s="81">
        <v>2208.4</v>
      </c>
      <c r="E142" s="73">
        <v>1673.03</v>
      </c>
      <c r="F142" s="73">
        <v>0</v>
      </c>
      <c r="G142" s="73">
        <v>3881.43</v>
      </c>
      <c r="H142" s="73">
        <v>1214.5</v>
      </c>
      <c r="I142" s="73">
        <v>1305.9100000000001</v>
      </c>
      <c r="J142" s="81">
        <v>6401.84</v>
      </c>
      <c r="K142" s="81">
        <v>6401.84</v>
      </c>
      <c r="L142" s="69">
        <v>43629</v>
      </c>
      <c r="M142" s="69">
        <v>43642</v>
      </c>
      <c r="N142" s="52" t="s">
        <v>1356</v>
      </c>
      <c r="O142" s="52">
        <v>802922</v>
      </c>
      <c r="P142" s="52" t="s">
        <v>1499</v>
      </c>
      <c r="Q142" s="76">
        <v>1000</v>
      </c>
      <c r="R142" s="76">
        <v>561.69000000000005</v>
      </c>
      <c r="S142" s="76">
        <v>292.61</v>
      </c>
      <c r="T142" s="76">
        <v>0</v>
      </c>
    </row>
    <row r="143" spans="1:20" ht="60" x14ac:dyDescent="0.25">
      <c r="A143" s="52" t="s">
        <v>1355</v>
      </c>
      <c r="B143" s="52" t="s">
        <v>1357</v>
      </c>
      <c r="C143" s="52" t="s">
        <v>843</v>
      </c>
      <c r="D143" s="81">
        <v>38.32</v>
      </c>
      <c r="E143" s="73">
        <v>0</v>
      </c>
      <c r="F143" s="73">
        <v>0</v>
      </c>
      <c r="G143" s="73">
        <v>38.32</v>
      </c>
      <c r="H143" s="73">
        <v>1214.5</v>
      </c>
      <c r="I143" s="73">
        <v>727.83</v>
      </c>
      <c r="J143" s="81">
        <v>1980.65</v>
      </c>
      <c r="K143" s="81">
        <v>1980.65</v>
      </c>
      <c r="L143" s="69">
        <v>43662</v>
      </c>
      <c r="M143" s="69">
        <v>43682</v>
      </c>
      <c r="N143" s="52" t="s">
        <v>1358</v>
      </c>
      <c r="O143" s="52">
        <v>803627</v>
      </c>
      <c r="P143" s="52" t="s">
        <v>1500</v>
      </c>
      <c r="Q143" s="76">
        <v>1000</v>
      </c>
      <c r="R143" s="76">
        <v>288.16000000000003</v>
      </c>
      <c r="S143" s="76">
        <v>18.13</v>
      </c>
      <c r="T143" s="76">
        <v>0</v>
      </c>
    </row>
    <row r="144" spans="1:20" x14ac:dyDescent="0.25">
      <c r="A144" s="68" t="s">
        <v>1359</v>
      </c>
      <c r="B144" s="68">
        <v>142</v>
      </c>
      <c r="C144" s="77"/>
      <c r="D144" s="79">
        <f>SUM(D2:D143)</f>
        <v>157893.98000000001</v>
      </c>
      <c r="E144" s="78"/>
      <c r="F144" s="78"/>
      <c r="G144" s="78"/>
      <c r="H144" s="78"/>
      <c r="I144" s="78"/>
      <c r="J144" s="79"/>
      <c r="K144" s="79">
        <f>SUM(K2:K143)</f>
        <v>595673.0499999997</v>
      </c>
      <c r="L144" s="77"/>
      <c r="M144" s="77"/>
      <c r="N144" s="77"/>
      <c r="O144" s="77"/>
      <c r="P144" s="77"/>
      <c r="Q144" s="79">
        <f>SUM(Q2:Q143)</f>
        <v>138018</v>
      </c>
      <c r="R144" s="79">
        <f>SUM(R2:R143)</f>
        <v>100496.68000000001</v>
      </c>
      <c r="S144" s="79">
        <f>SUM(S2:S143)</f>
        <v>31309.929999999997</v>
      </c>
      <c r="T144" s="79">
        <f>SUM(T2:T143)</f>
        <v>224.42</v>
      </c>
    </row>
  </sheetData>
  <autoFilter ref="A1:T144" xr:uid="{1DD2B3FC-ACAD-4D3B-9B62-66A81E3757C6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5264-8813-43CB-BF5A-DF5934BE3BD5}">
  <dimension ref="A1:Q2"/>
  <sheetViews>
    <sheetView workbookViewId="0">
      <selection activeCell="D10" sqref="D10"/>
    </sheetView>
  </sheetViews>
  <sheetFormatPr defaultColWidth="21.85546875" defaultRowHeight="15" x14ac:dyDescent="0.25"/>
  <cols>
    <col min="1" max="1" width="20" bestFit="1" customWidth="1"/>
    <col min="2" max="2" width="9.140625" bestFit="1" customWidth="1"/>
    <col min="3" max="3" width="15.140625" bestFit="1" customWidth="1"/>
    <col min="4" max="4" width="20.5703125" bestFit="1" customWidth="1"/>
    <col min="5" max="5" width="16.42578125" bestFit="1" customWidth="1"/>
    <col min="6" max="6" width="11" bestFit="1" customWidth="1"/>
    <col min="7" max="7" width="11.42578125" bestFit="1" customWidth="1"/>
    <col min="8" max="8" width="17" bestFit="1" customWidth="1"/>
    <col min="9" max="9" width="7.5703125" bestFit="1" customWidth="1"/>
    <col min="10" max="10" width="10.28515625" bestFit="1" customWidth="1"/>
    <col min="11" max="11" width="13.140625" bestFit="1" customWidth="1"/>
    <col min="12" max="12" width="10.140625" bestFit="1" customWidth="1"/>
    <col min="13" max="13" width="20" bestFit="1" customWidth="1"/>
    <col min="14" max="14" width="11.7109375" bestFit="1" customWidth="1"/>
    <col min="15" max="15" width="20.7109375" bestFit="1" customWidth="1"/>
    <col min="16" max="16" width="6.140625" bestFit="1" customWidth="1"/>
    <col min="17" max="17" width="11.7109375" bestFit="1" customWidth="1"/>
  </cols>
  <sheetData>
    <row r="1" spans="1:17" ht="25.5" x14ac:dyDescent="0.25">
      <c r="A1" s="28" t="s">
        <v>828</v>
      </c>
      <c r="B1" s="28" t="s">
        <v>708</v>
      </c>
      <c r="C1" s="28" t="s">
        <v>829</v>
      </c>
      <c r="D1" s="28" t="s">
        <v>830</v>
      </c>
      <c r="E1" s="28" t="s">
        <v>831</v>
      </c>
      <c r="F1" s="28" t="s">
        <v>832</v>
      </c>
      <c r="G1" s="28" t="s">
        <v>833</v>
      </c>
      <c r="H1" s="28" t="s">
        <v>834</v>
      </c>
      <c r="I1" s="28" t="s">
        <v>703</v>
      </c>
      <c r="J1" s="28" t="s">
        <v>835</v>
      </c>
      <c r="K1" s="28" t="s">
        <v>836</v>
      </c>
      <c r="L1" s="28" t="s">
        <v>837</v>
      </c>
      <c r="M1" s="28" t="s">
        <v>838</v>
      </c>
      <c r="N1" s="28" t="s">
        <v>839</v>
      </c>
      <c r="O1" s="28" t="s">
        <v>840</v>
      </c>
      <c r="P1" s="28" t="s">
        <v>841</v>
      </c>
      <c r="Q1" s="28" t="s">
        <v>842</v>
      </c>
    </row>
    <row r="2" spans="1:17" ht="25.5" x14ac:dyDescent="0.25">
      <c r="A2" s="30" t="s">
        <v>1009</v>
      </c>
      <c r="B2" s="30" t="s">
        <v>23</v>
      </c>
      <c r="C2" s="30" t="s">
        <v>793</v>
      </c>
      <c r="D2" s="39" t="s">
        <v>1038</v>
      </c>
      <c r="E2" s="30" t="s">
        <v>107</v>
      </c>
      <c r="F2" s="31">
        <v>43656</v>
      </c>
      <c r="G2" s="30" t="s">
        <v>844</v>
      </c>
      <c r="H2" s="32">
        <v>3336</v>
      </c>
      <c r="I2" s="41">
        <v>4.11958</v>
      </c>
      <c r="J2" s="34">
        <v>13742.918879999999</v>
      </c>
      <c r="K2" s="30" t="s">
        <v>1010</v>
      </c>
      <c r="L2" s="31">
        <v>43775</v>
      </c>
      <c r="M2" s="31">
        <v>43822</v>
      </c>
      <c r="N2" s="31">
        <v>43825</v>
      </c>
      <c r="O2" s="30">
        <v>3</v>
      </c>
      <c r="P2" s="30" t="s">
        <v>1011</v>
      </c>
      <c r="Q2" s="44" t="s">
        <v>846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CAF22-9E98-4FD7-B83B-7D73F6B12FD0}">
  <sheetPr filterMode="1"/>
  <dimension ref="A1:Q76"/>
  <sheetViews>
    <sheetView workbookViewId="0">
      <pane ySplit="1" topLeftCell="A58" activePane="bottomLeft" state="frozen"/>
      <selection pane="bottomLeft" activeCell="O73" sqref="O73:O74"/>
    </sheetView>
  </sheetViews>
  <sheetFormatPr defaultColWidth="24" defaultRowHeight="15" x14ac:dyDescent="0.25"/>
  <cols>
    <col min="1" max="1" width="20" style="1" bestFit="1" customWidth="1"/>
    <col min="2" max="2" width="9.140625" style="1" bestFit="1" customWidth="1"/>
    <col min="3" max="3" width="23.7109375" style="1" bestFit="1" customWidth="1"/>
    <col min="4" max="4" width="16.85546875" style="1" customWidth="1"/>
    <col min="5" max="5" width="16.42578125" style="1" bestFit="1" customWidth="1"/>
    <col min="6" max="6" width="11" style="1" bestFit="1" customWidth="1"/>
    <col min="7" max="7" width="17.5703125" style="1" customWidth="1"/>
    <col min="8" max="8" width="13.5703125" style="1" customWidth="1"/>
    <col min="9" max="9" width="6" style="1" bestFit="1" customWidth="1"/>
    <col min="10" max="10" width="13.28515625" style="1" bestFit="1" customWidth="1"/>
    <col min="11" max="11" width="24" style="1"/>
    <col min="12" max="12" width="12" style="1" customWidth="1"/>
    <col min="13" max="13" width="15.28515625" style="1" customWidth="1"/>
    <col min="14" max="14" width="11.7109375" style="1" bestFit="1" customWidth="1"/>
    <col min="15" max="15" width="12.7109375" style="1" customWidth="1"/>
    <col min="16" max="16" width="10.140625" style="1" bestFit="1" customWidth="1"/>
    <col min="17" max="17" width="19" style="1" customWidth="1"/>
    <col min="18" max="16384" width="24" style="1"/>
  </cols>
  <sheetData>
    <row r="1" spans="1:17" ht="38.25" x14ac:dyDescent="0.25">
      <c r="A1" s="28" t="s">
        <v>828</v>
      </c>
      <c r="B1" s="28" t="s">
        <v>708</v>
      </c>
      <c r="C1" s="28" t="s">
        <v>829</v>
      </c>
      <c r="D1" s="28" t="s">
        <v>830</v>
      </c>
      <c r="E1" s="28" t="s">
        <v>831</v>
      </c>
      <c r="F1" s="28" t="s">
        <v>832</v>
      </c>
      <c r="G1" s="28" t="s">
        <v>833</v>
      </c>
      <c r="H1" s="28" t="s">
        <v>834</v>
      </c>
      <c r="I1" s="28" t="s">
        <v>703</v>
      </c>
      <c r="J1" s="28" t="s">
        <v>835</v>
      </c>
      <c r="K1" s="28" t="s">
        <v>836</v>
      </c>
      <c r="L1" s="28" t="s">
        <v>837</v>
      </c>
      <c r="M1" s="28" t="s">
        <v>838</v>
      </c>
      <c r="N1" s="28" t="s">
        <v>839</v>
      </c>
      <c r="O1" s="28" t="s">
        <v>840</v>
      </c>
      <c r="P1" s="28" t="s">
        <v>841</v>
      </c>
      <c r="Q1" s="28" t="s">
        <v>842</v>
      </c>
    </row>
    <row r="2" spans="1:17" ht="38.25" hidden="1" x14ac:dyDescent="0.25">
      <c r="A2" s="30" t="s">
        <v>848</v>
      </c>
      <c r="B2" s="30" t="s">
        <v>849</v>
      </c>
      <c r="C2" s="30" t="s">
        <v>850</v>
      </c>
      <c r="D2" s="30" t="s">
        <v>851</v>
      </c>
      <c r="E2" s="30" t="s">
        <v>812</v>
      </c>
      <c r="F2" s="31">
        <v>43480</v>
      </c>
      <c r="G2" s="30" t="s">
        <v>844</v>
      </c>
      <c r="H2" s="32">
        <v>100.15</v>
      </c>
      <c r="I2" s="33">
        <v>4</v>
      </c>
      <c r="J2" s="34">
        <v>400.6</v>
      </c>
      <c r="K2" s="30" t="s">
        <v>852</v>
      </c>
      <c r="L2" s="31">
        <v>43486</v>
      </c>
      <c r="M2" s="31">
        <v>43557</v>
      </c>
      <c r="N2" s="31">
        <v>43571</v>
      </c>
      <c r="O2" s="30">
        <v>14</v>
      </c>
      <c r="P2" s="36">
        <v>1100</v>
      </c>
      <c r="Q2" s="45" t="s">
        <v>853</v>
      </c>
    </row>
    <row r="3" spans="1:17" ht="38.25" hidden="1" x14ac:dyDescent="0.25">
      <c r="A3" s="30" t="s">
        <v>857</v>
      </c>
      <c r="B3" s="30" t="s">
        <v>495</v>
      </c>
      <c r="C3" s="30" t="s">
        <v>858</v>
      </c>
      <c r="D3" s="30" t="s">
        <v>851</v>
      </c>
      <c r="E3" s="30" t="s">
        <v>812</v>
      </c>
      <c r="F3" s="31">
        <v>43392</v>
      </c>
      <c r="G3" s="30" t="s">
        <v>844</v>
      </c>
      <c r="H3" s="32">
        <v>40</v>
      </c>
      <c r="I3" s="33">
        <v>4</v>
      </c>
      <c r="J3" s="34">
        <v>160</v>
      </c>
      <c r="K3" s="30" t="s">
        <v>859</v>
      </c>
      <c r="L3" s="31">
        <v>43397</v>
      </c>
      <c r="M3" s="31">
        <v>43405</v>
      </c>
      <c r="N3" s="31">
        <v>43479</v>
      </c>
      <c r="O3" s="30">
        <v>74</v>
      </c>
      <c r="P3" s="36">
        <v>1000</v>
      </c>
      <c r="Q3" s="45" t="s">
        <v>853</v>
      </c>
    </row>
    <row r="4" spans="1:17" ht="25.5" hidden="1" x14ac:dyDescent="0.25">
      <c r="A4" s="30" t="s">
        <v>860</v>
      </c>
      <c r="B4" s="30" t="s">
        <v>495</v>
      </c>
      <c r="C4" s="30" t="s">
        <v>861</v>
      </c>
      <c r="D4" s="30" t="s">
        <v>851</v>
      </c>
      <c r="E4" s="30" t="s">
        <v>812</v>
      </c>
      <c r="F4" s="31">
        <v>43482</v>
      </c>
      <c r="G4" s="30" t="s">
        <v>844</v>
      </c>
      <c r="H4" s="32">
        <v>29838.400000000001</v>
      </c>
      <c r="I4" s="33">
        <v>4</v>
      </c>
      <c r="J4" s="34">
        <v>119353.60000000001</v>
      </c>
      <c r="K4" s="30" t="s">
        <v>1040</v>
      </c>
      <c r="L4" s="31">
        <v>43497</v>
      </c>
      <c r="M4" s="31">
        <v>43512</v>
      </c>
      <c r="N4" s="31">
        <v>43521</v>
      </c>
      <c r="O4" s="30">
        <v>9</v>
      </c>
      <c r="P4" s="36">
        <v>177000</v>
      </c>
      <c r="Q4" s="44" t="s">
        <v>846</v>
      </c>
    </row>
    <row r="5" spans="1:17" ht="25.5" hidden="1" x14ac:dyDescent="0.25">
      <c r="A5" s="30" t="s">
        <v>862</v>
      </c>
      <c r="B5" s="30" t="s">
        <v>495</v>
      </c>
      <c r="C5" s="30" t="s">
        <v>717</v>
      </c>
      <c r="D5" s="30" t="s">
        <v>851</v>
      </c>
      <c r="E5" s="30" t="s">
        <v>812</v>
      </c>
      <c r="F5" s="31">
        <v>43490</v>
      </c>
      <c r="G5" s="30" t="s">
        <v>844</v>
      </c>
      <c r="H5" s="32">
        <v>31378.75</v>
      </c>
      <c r="I5" s="33">
        <v>4</v>
      </c>
      <c r="J5" s="34">
        <v>125515</v>
      </c>
      <c r="K5" s="30" t="s">
        <v>863</v>
      </c>
      <c r="L5" s="31">
        <v>43495</v>
      </c>
      <c r="M5" s="31">
        <v>43502</v>
      </c>
      <c r="N5" s="31">
        <v>43510</v>
      </c>
      <c r="O5" s="30">
        <v>8</v>
      </c>
      <c r="P5" s="36">
        <v>94000</v>
      </c>
      <c r="Q5" s="44" t="s">
        <v>846</v>
      </c>
    </row>
    <row r="6" spans="1:17" ht="25.5" hidden="1" x14ac:dyDescent="0.25">
      <c r="A6" s="30" t="s">
        <v>864</v>
      </c>
      <c r="B6" s="30" t="s">
        <v>495</v>
      </c>
      <c r="C6" s="30" t="s">
        <v>717</v>
      </c>
      <c r="D6" s="30" t="s">
        <v>851</v>
      </c>
      <c r="E6" s="30" t="s">
        <v>812</v>
      </c>
      <c r="F6" s="31">
        <v>43496</v>
      </c>
      <c r="G6" s="30" t="s">
        <v>844</v>
      </c>
      <c r="H6" s="32">
        <v>850</v>
      </c>
      <c r="I6" s="33">
        <v>4</v>
      </c>
      <c r="J6" s="34">
        <v>3400</v>
      </c>
      <c r="K6" s="30" t="s">
        <v>863</v>
      </c>
      <c r="L6" s="31">
        <v>43497</v>
      </c>
      <c r="M6" s="31">
        <v>43503</v>
      </c>
      <c r="N6" s="31">
        <v>43509</v>
      </c>
      <c r="O6" s="30">
        <v>6</v>
      </c>
      <c r="P6" s="36">
        <v>25700</v>
      </c>
      <c r="Q6" s="45" t="s">
        <v>853</v>
      </c>
    </row>
    <row r="7" spans="1:17" ht="38.25" hidden="1" x14ac:dyDescent="0.25">
      <c r="A7" s="30" t="s">
        <v>865</v>
      </c>
      <c r="B7" s="30" t="s">
        <v>495</v>
      </c>
      <c r="C7" s="30" t="s">
        <v>717</v>
      </c>
      <c r="D7" s="30" t="s">
        <v>851</v>
      </c>
      <c r="E7" s="30" t="s">
        <v>812</v>
      </c>
      <c r="F7" s="31">
        <v>43502</v>
      </c>
      <c r="G7" s="30" t="s">
        <v>844</v>
      </c>
      <c r="H7" s="32">
        <v>3584.4</v>
      </c>
      <c r="I7" s="33">
        <v>4</v>
      </c>
      <c r="J7" s="34">
        <v>14337.6</v>
      </c>
      <c r="K7" s="30" t="s">
        <v>866</v>
      </c>
      <c r="L7" s="31">
        <v>43508</v>
      </c>
      <c r="M7" s="31">
        <v>43512</v>
      </c>
      <c r="N7" s="31">
        <v>43521</v>
      </c>
      <c r="O7" s="30">
        <v>9</v>
      </c>
      <c r="P7" s="36">
        <v>4600</v>
      </c>
      <c r="Q7" s="44" t="s">
        <v>846</v>
      </c>
    </row>
    <row r="8" spans="1:17" ht="25.5" hidden="1" x14ac:dyDescent="0.25">
      <c r="A8" s="30" t="s">
        <v>867</v>
      </c>
      <c r="B8" s="30" t="s">
        <v>495</v>
      </c>
      <c r="C8" s="30" t="s">
        <v>868</v>
      </c>
      <c r="D8" s="30" t="s">
        <v>851</v>
      </c>
      <c r="E8" s="30" t="s">
        <v>812</v>
      </c>
      <c r="F8" s="31">
        <v>43523</v>
      </c>
      <c r="G8" s="30" t="s">
        <v>844</v>
      </c>
      <c r="H8" s="32">
        <v>30118.400000000001</v>
      </c>
      <c r="I8" s="33">
        <v>4</v>
      </c>
      <c r="J8" s="34">
        <v>120473.60000000001</v>
      </c>
      <c r="K8" s="30" t="s">
        <v>863</v>
      </c>
      <c r="L8" s="31">
        <v>43542</v>
      </c>
      <c r="M8" s="31">
        <v>43546</v>
      </c>
      <c r="N8" s="31">
        <v>43565</v>
      </c>
      <c r="O8" s="30">
        <v>19</v>
      </c>
      <c r="P8" s="36">
        <v>29000</v>
      </c>
      <c r="Q8" s="44" t="s">
        <v>846</v>
      </c>
    </row>
    <row r="9" spans="1:17" ht="51" hidden="1" x14ac:dyDescent="0.25">
      <c r="A9" s="30" t="s">
        <v>870</v>
      </c>
      <c r="B9" s="30" t="s">
        <v>495</v>
      </c>
      <c r="C9" s="30" t="s">
        <v>717</v>
      </c>
      <c r="D9" s="30" t="s">
        <v>851</v>
      </c>
      <c r="E9" s="30" t="s">
        <v>812</v>
      </c>
      <c r="F9" s="31">
        <v>43524</v>
      </c>
      <c r="G9" s="30" t="s">
        <v>844</v>
      </c>
      <c r="H9" s="32">
        <v>6983.8</v>
      </c>
      <c r="I9" s="33">
        <v>4</v>
      </c>
      <c r="J9" s="34">
        <v>27935.200000000001</v>
      </c>
      <c r="K9" s="30" t="s">
        <v>1041</v>
      </c>
      <c r="L9" s="31">
        <v>43535</v>
      </c>
      <c r="M9" s="31">
        <v>43541</v>
      </c>
      <c r="N9" s="31">
        <v>43546</v>
      </c>
      <c r="O9" s="30">
        <v>5</v>
      </c>
      <c r="P9" s="36">
        <v>7665</v>
      </c>
      <c r="Q9" s="44" t="s">
        <v>846</v>
      </c>
    </row>
    <row r="10" spans="1:17" ht="25.5" hidden="1" x14ac:dyDescent="0.25">
      <c r="A10" s="30" t="s">
        <v>871</v>
      </c>
      <c r="B10" s="30" t="s">
        <v>495</v>
      </c>
      <c r="C10" s="30" t="s">
        <v>717</v>
      </c>
      <c r="D10" s="30" t="s">
        <v>851</v>
      </c>
      <c r="E10" s="30" t="s">
        <v>812</v>
      </c>
      <c r="F10" s="31">
        <v>43550</v>
      </c>
      <c r="G10" s="30" t="s">
        <v>844</v>
      </c>
      <c r="H10" s="32">
        <v>743</v>
      </c>
      <c r="I10" s="33">
        <v>4</v>
      </c>
      <c r="J10" s="34">
        <v>2972</v>
      </c>
      <c r="K10" s="30" t="s">
        <v>872</v>
      </c>
      <c r="L10" s="31">
        <v>43553</v>
      </c>
      <c r="M10" s="31">
        <v>43566</v>
      </c>
      <c r="N10" s="31">
        <v>43571</v>
      </c>
      <c r="O10" s="30">
        <v>5</v>
      </c>
      <c r="P10" s="36">
        <v>26000</v>
      </c>
      <c r="Q10" s="44" t="s">
        <v>846</v>
      </c>
    </row>
    <row r="11" spans="1:17" ht="51" hidden="1" x14ac:dyDescent="0.25">
      <c r="A11" s="30" t="s">
        <v>873</v>
      </c>
      <c r="B11" s="30" t="s">
        <v>495</v>
      </c>
      <c r="C11" s="30" t="s">
        <v>717</v>
      </c>
      <c r="D11" s="30" t="s">
        <v>851</v>
      </c>
      <c r="E11" s="30" t="s">
        <v>812</v>
      </c>
      <c r="F11" s="31">
        <v>43557</v>
      </c>
      <c r="G11" s="30" t="s">
        <v>844</v>
      </c>
      <c r="H11" s="32">
        <v>22749.66</v>
      </c>
      <c r="I11" s="33">
        <v>4</v>
      </c>
      <c r="J11" s="34">
        <v>90998.64</v>
      </c>
      <c r="K11" s="30" t="s">
        <v>874</v>
      </c>
      <c r="L11" s="31">
        <v>43584</v>
      </c>
      <c r="M11" s="31">
        <v>43591</v>
      </c>
      <c r="N11" s="31">
        <v>43591</v>
      </c>
      <c r="O11" s="30">
        <v>0</v>
      </c>
      <c r="P11" s="36">
        <v>81000</v>
      </c>
      <c r="Q11" s="44" t="s">
        <v>846</v>
      </c>
    </row>
    <row r="12" spans="1:17" ht="25.5" hidden="1" x14ac:dyDescent="0.25">
      <c r="A12" s="30" t="s">
        <v>875</v>
      </c>
      <c r="B12" s="30" t="s">
        <v>495</v>
      </c>
      <c r="C12" s="30" t="s">
        <v>717</v>
      </c>
      <c r="D12" s="30" t="s">
        <v>851</v>
      </c>
      <c r="E12" s="30" t="s">
        <v>812</v>
      </c>
      <c r="F12" s="31">
        <v>43557</v>
      </c>
      <c r="G12" s="30" t="s">
        <v>844</v>
      </c>
      <c r="H12" s="32">
        <v>5103.2</v>
      </c>
      <c r="I12" s="33">
        <v>4</v>
      </c>
      <c r="J12" s="34">
        <v>20412.8</v>
      </c>
      <c r="K12" s="30" t="s">
        <v>876</v>
      </c>
      <c r="L12" s="31">
        <v>43560</v>
      </c>
      <c r="M12" s="31">
        <v>43587</v>
      </c>
      <c r="N12" s="31">
        <v>43593</v>
      </c>
      <c r="O12" s="30">
        <v>6</v>
      </c>
      <c r="P12" s="36">
        <v>7700</v>
      </c>
      <c r="Q12" s="44" t="s">
        <v>846</v>
      </c>
    </row>
    <row r="13" spans="1:17" ht="25.5" hidden="1" x14ac:dyDescent="0.25">
      <c r="A13" s="30" t="s">
        <v>877</v>
      </c>
      <c r="B13" s="30" t="s">
        <v>495</v>
      </c>
      <c r="C13" s="30" t="s">
        <v>717</v>
      </c>
      <c r="D13" s="30" t="s">
        <v>851</v>
      </c>
      <c r="E13" s="30" t="s">
        <v>812</v>
      </c>
      <c r="F13" s="31">
        <v>43558</v>
      </c>
      <c r="G13" s="30" t="s">
        <v>844</v>
      </c>
      <c r="H13" s="32">
        <v>2458.44</v>
      </c>
      <c r="I13" s="33">
        <v>4</v>
      </c>
      <c r="J13" s="34">
        <v>9833.76</v>
      </c>
      <c r="K13" s="30" t="s">
        <v>1042</v>
      </c>
      <c r="L13" s="31">
        <v>43565</v>
      </c>
      <c r="M13" s="31">
        <v>43572</v>
      </c>
      <c r="N13" s="31">
        <v>43581</v>
      </c>
      <c r="O13" s="30">
        <v>9</v>
      </c>
      <c r="P13" s="36">
        <v>19000</v>
      </c>
      <c r="Q13" s="44" t="s">
        <v>846</v>
      </c>
    </row>
    <row r="14" spans="1:17" ht="25.5" hidden="1" x14ac:dyDescent="0.25">
      <c r="A14" s="30" t="s">
        <v>878</v>
      </c>
      <c r="B14" s="30" t="s">
        <v>495</v>
      </c>
      <c r="C14" s="30" t="s">
        <v>879</v>
      </c>
      <c r="D14" s="30" t="s">
        <v>851</v>
      </c>
      <c r="E14" s="30" t="s">
        <v>812</v>
      </c>
      <c r="F14" s="31">
        <v>43570</v>
      </c>
      <c r="G14" s="30" t="s">
        <v>844</v>
      </c>
      <c r="H14" s="32">
        <v>3321.6</v>
      </c>
      <c r="I14" s="33">
        <v>4</v>
      </c>
      <c r="J14" s="34">
        <v>13286.4</v>
      </c>
      <c r="K14" s="30" t="s">
        <v>1043</v>
      </c>
      <c r="L14" s="31">
        <v>43579</v>
      </c>
      <c r="M14" s="31">
        <v>43612</v>
      </c>
      <c r="N14" s="31">
        <v>43614</v>
      </c>
      <c r="O14" s="30">
        <v>2</v>
      </c>
      <c r="P14" s="36">
        <v>17700000</v>
      </c>
      <c r="Q14" s="44" t="s">
        <v>846</v>
      </c>
    </row>
    <row r="15" spans="1:17" ht="76.5" hidden="1" x14ac:dyDescent="0.25">
      <c r="A15" s="30" t="s">
        <v>880</v>
      </c>
      <c r="B15" s="30" t="s">
        <v>495</v>
      </c>
      <c r="C15" s="30" t="s">
        <v>881</v>
      </c>
      <c r="D15" s="30" t="s">
        <v>851</v>
      </c>
      <c r="E15" s="30" t="s">
        <v>812</v>
      </c>
      <c r="F15" s="31">
        <v>43571</v>
      </c>
      <c r="G15" s="30" t="s">
        <v>844</v>
      </c>
      <c r="H15" s="32">
        <v>1660</v>
      </c>
      <c r="I15" s="33">
        <v>4</v>
      </c>
      <c r="J15" s="34">
        <v>6640</v>
      </c>
      <c r="K15" s="30" t="s">
        <v>1044</v>
      </c>
      <c r="L15" s="31">
        <v>43573</v>
      </c>
      <c r="M15" s="31">
        <v>43592</v>
      </c>
      <c r="N15" s="31">
        <v>43621</v>
      </c>
      <c r="O15" s="30">
        <v>29</v>
      </c>
      <c r="P15" s="36">
        <v>1000</v>
      </c>
      <c r="Q15" s="44" t="s">
        <v>846</v>
      </c>
    </row>
    <row r="16" spans="1:17" ht="25.5" hidden="1" x14ac:dyDescent="0.25">
      <c r="A16" s="30" t="s">
        <v>880</v>
      </c>
      <c r="B16" s="30" t="s">
        <v>495</v>
      </c>
      <c r="C16" s="30" t="s">
        <v>881</v>
      </c>
      <c r="D16" s="30" t="s">
        <v>851</v>
      </c>
      <c r="E16" s="30" t="s">
        <v>812</v>
      </c>
      <c r="F16" s="31">
        <v>43605</v>
      </c>
      <c r="G16" s="30" t="s">
        <v>844</v>
      </c>
      <c r="H16" s="32">
        <v>1650</v>
      </c>
      <c r="I16" s="33">
        <v>4</v>
      </c>
      <c r="J16" s="34">
        <v>1650</v>
      </c>
      <c r="K16" s="30" t="s">
        <v>847</v>
      </c>
      <c r="L16" s="31">
        <v>43573</v>
      </c>
      <c r="M16" s="31">
        <v>43612</v>
      </c>
      <c r="N16" s="31">
        <v>43616</v>
      </c>
      <c r="O16" s="30">
        <v>4</v>
      </c>
      <c r="P16" s="30">
        <v>0.5</v>
      </c>
      <c r="Q16" s="44" t="s">
        <v>846</v>
      </c>
    </row>
    <row r="17" spans="1:17" ht="38.25" hidden="1" x14ac:dyDescent="0.25">
      <c r="A17" s="30" t="s">
        <v>882</v>
      </c>
      <c r="B17" s="30" t="s">
        <v>495</v>
      </c>
      <c r="C17" s="30" t="s">
        <v>717</v>
      </c>
      <c r="D17" s="30" t="s">
        <v>851</v>
      </c>
      <c r="E17" s="30"/>
      <c r="F17" s="31">
        <v>43571</v>
      </c>
      <c r="G17" s="30" t="s">
        <v>844</v>
      </c>
      <c r="H17" s="32">
        <v>5296.6</v>
      </c>
      <c r="I17" s="33">
        <v>4</v>
      </c>
      <c r="J17" s="34">
        <v>21186.400000000001</v>
      </c>
      <c r="K17" s="30" t="s">
        <v>1045</v>
      </c>
      <c r="L17" s="31">
        <v>43572</v>
      </c>
      <c r="M17" s="31">
        <v>43579</v>
      </c>
      <c r="N17" s="31">
        <v>43588</v>
      </c>
      <c r="O17" s="30">
        <v>9</v>
      </c>
      <c r="P17" s="36">
        <v>8100</v>
      </c>
      <c r="Q17" s="44" t="s">
        <v>846</v>
      </c>
    </row>
    <row r="18" spans="1:17" ht="38.25" hidden="1" x14ac:dyDescent="0.25">
      <c r="A18" s="30" t="s">
        <v>883</v>
      </c>
      <c r="B18" s="30" t="s">
        <v>495</v>
      </c>
      <c r="C18" s="30" t="s">
        <v>717</v>
      </c>
      <c r="D18" s="30" t="s">
        <v>851</v>
      </c>
      <c r="E18" s="30" t="s">
        <v>812</v>
      </c>
      <c r="F18" s="31">
        <v>43605</v>
      </c>
      <c r="G18" s="30" t="s">
        <v>844</v>
      </c>
      <c r="H18" s="32">
        <v>3594.4</v>
      </c>
      <c r="I18" s="33">
        <v>4</v>
      </c>
      <c r="J18" s="34">
        <v>14377.6</v>
      </c>
      <c r="K18" s="30" t="s">
        <v>1046</v>
      </c>
      <c r="L18" s="31">
        <v>43608</v>
      </c>
      <c r="M18" s="31">
        <v>43616</v>
      </c>
      <c r="N18" s="31">
        <v>43634</v>
      </c>
      <c r="O18" s="30">
        <v>18</v>
      </c>
      <c r="P18" s="36">
        <v>5000</v>
      </c>
      <c r="Q18" s="44" t="s">
        <v>846</v>
      </c>
    </row>
    <row r="19" spans="1:17" ht="25.5" hidden="1" x14ac:dyDescent="0.25">
      <c r="A19" s="30" t="s">
        <v>884</v>
      </c>
      <c r="B19" s="30" t="s">
        <v>495</v>
      </c>
      <c r="C19" s="30" t="s">
        <v>717</v>
      </c>
      <c r="D19" s="30" t="s">
        <v>851</v>
      </c>
      <c r="E19" s="30" t="s">
        <v>812</v>
      </c>
      <c r="F19" s="31">
        <v>43605</v>
      </c>
      <c r="G19" s="30" t="s">
        <v>844</v>
      </c>
      <c r="H19" s="32">
        <v>84020.6</v>
      </c>
      <c r="I19" s="33">
        <v>4</v>
      </c>
      <c r="J19" s="34">
        <v>336082.4</v>
      </c>
      <c r="K19" s="30" t="s">
        <v>863</v>
      </c>
      <c r="L19" s="31">
        <v>43609</v>
      </c>
      <c r="M19" s="31">
        <v>43616</v>
      </c>
      <c r="N19" s="31">
        <v>43627</v>
      </c>
      <c r="O19" s="30">
        <v>11</v>
      </c>
      <c r="P19" s="36">
        <v>22000</v>
      </c>
      <c r="Q19" s="44" t="s">
        <v>846</v>
      </c>
    </row>
    <row r="20" spans="1:17" ht="25.5" hidden="1" x14ac:dyDescent="0.25">
      <c r="A20" s="30" t="s">
        <v>885</v>
      </c>
      <c r="B20" s="30" t="s">
        <v>495</v>
      </c>
      <c r="C20" s="30" t="s">
        <v>717</v>
      </c>
      <c r="D20" s="30" t="s">
        <v>851</v>
      </c>
      <c r="E20" s="30"/>
      <c r="F20" s="31">
        <v>43626</v>
      </c>
      <c r="G20" s="30" t="s">
        <v>844</v>
      </c>
      <c r="H20" s="32">
        <v>195.6</v>
      </c>
      <c r="I20" s="33">
        <v>4</v>
      </c>
      <c r="J20" s="34">
        <v>782.4</v>
      </c>
      <c r="K20" s="30" t="s">
        <v>863</v>
      </c>
      <c r="L20" s="31">
        <v>43641</v>
      </c>
      <c r="M20" s="31">
        <v>43661</v>
      </c>
      <c r="N20" s="31">
        <v>43665</v>
      </c>
      <c r="O20" s="30">
        <v>4</v>
      </c>
      <c r="P20" s="36">
        <v>9000</v>
      </c>
      <c r="Q20" s="44" t="s">
        <v>846</v>
      </c>
    </row>
    <row r="21" spans="1:17" ht="38.25" hidden="1" x14ac:dyDescent="0.25">
      <c r="A21" s="30" t="s">
        <v>886</v>
      </c>
      <c r="B21" s="30" t="s">
        <v>495</v>
      </c>
      <c r="C21" s="30" t="s">
        <v>868</v>
      </c>
      <c r="D21" s="30" t="s">
        <v>851</v>
      </c>
      <c r="E21" s="30" t="s">
        <v>812</v>
      </c>
      <c r="F21" s="31">
        <v>43642</v>
      </c>
      <c r="G21" s="30" t="s">
        <v>844</v>
      </c>
      <c r="H21" s="32">
        <v>31225.69</v>
      </c>
      <c r="I21" s="33">
        <v>4</v>
      </c>
      <c r="J21" s="34">
        <v>124902.76</v>
      </c>
      <c r="K21" s="30" t="s">
        <v>887</v>
      </c>
      <c r="L21" s="31">
        <v>43648</v>
      </c>
      <c r="M21" s="31">
        <v>43653</v>
      </c>
      <c r="N21" s="31">
        <v>43656</v>
      </c>
      <c r="O21" s="30">
        <v>3</v>
      </c>
      <c r="P21" s="36">
        <v>20000</v>
      </c>
      <c r="Q21" s="44" t="s">
        <v>846</v>
      </c>
    </row>
    <row r="22" spans="1:17" ht="25.5" hidden="1" x14ac:dyDescent="0.25">
      <c r="A22" s="30" t="s">
        <v>888</v>
      </c>
      <c r="B22" s="30" t="s">
        <v>495</v>
      </c>
      <c r="C22" s="30" t="s">
        <v>717</v>
      </c>
      <c r="D22" s="30" t="s">
        <v>851</v>
      </c>
      <c r="E22" s="30" t="s">
        <v>812</v>
      </c>
      <c r="F22" s="31">
        <v>43650</v>
      </c>
      <c r="G22" s="30" t="s">
        <v>844</v>
      </c>
      <c r="H22" s="32">
        <v>584</v>
      </c>
      <c r="I22" s="33">
        <v>4</v>
      </c>
      <c r="J22" s="34">
        <v>2336</v>
      </c>
      <c r="K22" s="30" t="s">
        <v>863</v>
      </c>
      <c r="L22" s="31">
        <v>43656</v>
      </c>
      <c r="M22" s="31">
        <v>43667</v>
      </c>
      <c r="N22" s="31">
        <v>43670</v>
      </c>
      <c r="O22" s="30">
        <v>3</v>
      </c>
      <c r="P22" s="36">
        <v>27000</v>
      </c>
      <c r="Q22" s="44" t="s">
        <v>846</v>
      </c>
    </row>
    <row r="23" spans="1:17" ht="25.5" hidden="1" x14ac:dyDescent="0.25">
      <c r="A23" s="30" t="s">
        <v>889</v>
      </c>
      <c r="B23" s="30" t="s">
        <v>495</v>
      </c>
      <c r="C23" s="30" t="s">
        <v>717</v>
      </c>
      <c r="D23" s="30" t="s">
        <v>851</v>
      </c>
      <c r="E23" s="30" t="s">
        <v>812</v>
      </c>
      <c r="F23" s="31">
        <v>43654</v>
      </c>
      <c r="G23" s="30" t="s">
        <v>844</v>
      </c>
      <c r="H23" s="32">
        <v>536.70000000000005</v>
      </c>
      <c r="I23" s="33">
        <v>4</v>
      </c>
      <c r="J23" s="34">
        <v>2146.8000000000002</v>
      </c>
      <c r="K23" s="30" t="s">
        <v>890</v>
      </c>
      <c r="L23" s="31">
        <v>43665</v>
      </c>
      <c r="M23" s="31">
        <v>43691</v>
      </c>
      <c r="N23" s="31">
        <v>43692</v>
      </c>
      <c r="O23" s="30">
        <v>1</v>
      </c>
      <c r="P23" s="36">
        <v>2950</v>
      </c>
      <c r="Q23" s="44" t="s">
        <v>846</v>
      </c>
    </row>
    <row r="24" spans="1:17" ht="25.5" hidden="1" x14ac:dyDescent="0.25">
      <c r="A24" s="30" t="s">
        <v>891</v>
      </c>
      <c r="B24" s="30" t="s">
        <v>495</v>
      </c>
      <c r="C24" s="30" t="s">
        <v>717</v>
      </c>
      <c r="D24" s="30" t="s">
        <v>851</v>
      </c>
      <c r="E24" s="30" t="s">
        <v>812</v>
      </c>
      <c r="F24" s="31">
        <v>43657</v>
      </c>
      <c r="G24" s="30" t="s">
        <v>844</v>
      </c>
      <c r="H24" s="32">
        <v>39676.639999999999</v>
      </c>
      <c r="I24" s="33">
        <v>4</v>
      </c>
      <c r="J24" s="34">
        <v>158706.56</v>
      </c>
      <c r="K24" s="30" t="s">
        <v>890</v>
      </c>
      <c r="L24" s="31">
        <v>43664</v>
      </c>
      <c r="M24" s="31">
        <v>43671</v>
      </c>
      <c r="N24" s="31">
        <v>43675</v>
      </c>
      <c r="O24" s="30">
        <v>4</v>
      </c>
      <c r="P24" s="36">
        <v>118400</v>
      </c>
      <c r="Q24" s="44" t="s">
        <v>846</v>
      </c>
    </row>
    <row r="25" spans="1:17" ht="51" hidden="1" x14ac:dyDescent="0.25">
      <c r="A25" s="30" t="s">
        <v>892</v>
      </c>
      <c r="B25" s="30" t="s">
        <v>495</v>
      </c>
      <c r="C25" s="30" t="s">
        <v>879</v>
      </c>
      <c r="D25" s="30" t="s">
        <v>851</v>
      </c>
      <c r="E25" s="30" t="s">
        <v>812</v>
      </c>
      <c r="F25" s="31">
        <v>43656</v>
      </c>
      <c r="G25" s="30" t="s">
        <v>844</v>
      </c>
      <c r="H25" s="32">
        <v>546</v>
      </c>
      <c r="I25" s="33">
        <v>4</v>
      </c>
      <c r="J25" s="34">
        <v>2184</v>
      </c>
      <c r="K25" s="30" t="s">
        <v>1047</v>
      </c>
      <c r="L25" s="31">
        <v>43661</v>
      </c>
      <c r="M25" s="31">
        <v>43705</v>
      </c>
      <c r="N25" s="31">
        <v>43706</v>
      </c>
      <c r="O25" s="30">
        <v>1</v>
      </c>
      <c r="P25" s="36">
        <v>9500</v>
      </c>
      <c r="Q25" s="44" t="s">
        <v>846</v>
      </c>
    </row>
    <row r="26" spans="1:17" ht="25.5" hidden="1" x14ac:dyDescent="0.25">
      <c r="A26" s="30" t="s">
        <v>893</v>
      </c>
      <c r="B26" s="30" t="s">
        <v>495</v>
      </c>
      <c r="C26" s="30" t="s">
        <v>717</v>
      </c>
      <c r="D26" s="30" t="s">
        <v>851</v>
      </c>
      <c r="E26" s="30" t="s">
        <v>812</v>
      </c>
      <c r="F26" s="31">
        <v>43686</v>
      </c>
      <c r="G26" s="30" t="s">
        <v>844</v>
      </c>
      <c r="H26" s="32">
        <v>4061.2</v>
      </c>
      <c r="I26" s="33">
        <v>4</v>
      </c>
      <c r="J26" s="34">
        <v>16244.8</v>
      </c>
      <c r="K26" s="30" t="s">
        <v>894</v>
      </c>
      <c r="L26" s="31">
        <v>43689</v>
      </c>
      <c r="M26" s="31">
        <v>43709</v>
      </c>
      <c r="N26" s="31">
        <v>43710</v>
      </c>
      <c r="O26" s="30">
        <v>1</v>
      </c>
      <c r="P26" s="36">
        <v>8200</v>
      </c>
      <c r="Q26" s="44" t="s">
        <v>846</v>
      </c>
    </row>
    <row r="27" spans="1:17" ht="63.75" hidden="1" x14ac:dyDescent="0.25">
      <c r="A27" s="30" t="s">
        <v>895</v>
      </c>
      <c r="B27" s="30" t="s">
        <v>495</v>
      </c>
      <c r="C27" s="30" t="s">
        <v>896</v>
      </c>
      <c r="D27" s="30" t="s">
        <v>851</v>
      </c>
      <c r="E27" s="30" t="s">
        <v>812</v>
      </c>
      <c r="F27" s="31">
        <v>43717</v>
      </c>
      <c r="G27" s="30" t="s">
        <v>844</v>
      </c>
      <c r="H27" s="32">
        <v>5960</v>
      </c>
      <c r="I27" s="33">
        <v>4</v>
      </c>
      <c r="J27" s="34">
        <v>23840</v>
      </c>
      <c r="K27" s="30" t="s">
        <v>1048</v>
      </c>
      <c r="L27" s="31">
        <v>43767</v>
      </c>
      <c r="M27" s="31">
        <v>43780</v>
      </c>
      <c r="N27" s="31">
        <v>43781</v>
      </c>
      <c r="O27" s="30">
        <v>1</v>
      </c>
      <c r="P27" s="36">
        <v>24100</v>
      </c>
      <c r="Q27" s="44" t="s">
        <v>846</v>
      </c>
    </row>
    <row r="28" spans="1:17" ht="25.5" hidden="1" x14ac:dyDescent="0.25">
      <c r="A28" s="30" t="s">
        <v>897</v>
      </c>
      <c r="B28" s="30" t="s">
        <v>495</v>
      </c>
      <c r="C28" s="30" t="s">
        <v>717</v>
      </c>
      <c r="D28" s="30" t="s">
        <v>851</v>
      </c>
      <c r="E28" s="30" t="s">
        <v>812</v>
      </c>
      <c r="F28" s="31">
        <v>43726</v>
      </c>
      <c r="G28" s="30" t="s">
        <v>844</v>
      </c>
      <c r="H28" s="32">
        <v>20712.2</v>
      </c>
      <c r="I28" s="33">
        <v>4</v>
      </c>
      <c r="J28" s="34">
        <v>82848.800000000003</v>
      </c>
      <c r="K28" s="30" t="s">
        <v>863</v>
      </c>
      <c r="L28" s="31">
        <v>43739</v>
      </c>
      <c r="M28" s="31">
        <v>43751</v>
      </c>
      <c r="N28" s="31">
        <v>43753</v>
      </c>
      <c r="O28" s="30">
        <v>2</v>
      </c>
      <c r="P28" s="36">
        <v>81400</v>
      </c>
      <c r="Q28" s="44" t="s">
        <v>846</v>
      </c>
    </row>
    <row r="29" spans="1:17" ht="25.5" hidden="1" x14ac:dyDescent="0.25">
      <c r="A29" s="30" t="s">
        <v>898</v>
      </c>
      <c r="B29" s="30" t="s">
        <v>495</v>
      </c>
      <c r="C29" s="30" t="s">
        <v>717</v>
      </c>
      <c r="D29" s="30" t="s">
        <v>851</v>
      </c>
      <c r="E29" s="30" t="s">
        <v>812</v>
      </c>
      <c r="F29" s="31">
        <v>43731</v>
      </c>
      <c r="G29" s="30" t="s">
        <v>844</v>
      </c>
      <c r="H29" s="32">
        <v>571.70000000000005</v>
      </c>
      <c r="I29" s="33">
        <v>4</v>
      </c>
      <c r="J29" s="34">
        <v>2286.8000000000002</v>
      </c>
      <c r="K29" s="30" t="s">
        <v>899</v>
      </c>
      <c r="L29" s="31">
        <v>43752</v>
      </c>
      <c r="M29" s="31">
        <v>43759</v>
      </c>
      <c r="N29" s="31">
        <v>43760</v>
      </c>
      <c r="O29" s="30">
        <v>1</v>
      </c>
      <c r="P29" s="36">
        <v>3000</v>
      </c>
      <c r="Q29" s="44" t="s">
        <v>846</v>
      </c>
    </row>
    <row r="30" spans="1:17" ht="25.5" hidden="1" x14ac:dyDescent="0.25">
      <c r="A30" s="30" t="s">
        <v>900</v>
      </c>
      <c r="B30" s="30" t="s">
        <v>495</v>
      </c>
      <c r="C30" s="30" t="s">
        <v>881</v>
      </c>
      <c r="D30" s="30" t="s">
        <v>851</v>
      </c>
      <c r="E30" s="30" t="s">
        <v>812</v>
      </c>
      <c r="F30" s="31">
        <v>43760</v>
      </c>
      <c r="G30" s="30" t="s">
        <v>844</v>
      </c>
      <c r="H30" s="32">
        <v>2320</v>
      </c>
      <c r="I30" s="33">
        <v>4</v>
      </c>
      <c r="J30" s="34">
        <v>9280</v>
      </c>
      <c r="K30" s="30" t="s">
        <v>901</v>
      </c>
      <c r="L30" s="31">
        <v>43780</v>
      </c>
      <c r="M30" s="31">
        <v>43787</v>
      </c>
      <c r="N30" s="31">
        <v>43788</v>
      </c>
      <c r="O30" s="30">
        <v>1</v>
      </c>
      <c r="P30" s="36">
        <v>17000</v>
      </c>
      <c r="Q30" s="44" t="s">
        <v>846</v>
      </c>
    </row>
    <row r="31" spans="1:17" ht="25.5" hidden="1" x14ac:dyDescent="0.25">
      <c r="A31" s="30" t="s">
        <v>902</v>
      </c>
      <c r="B31" s="30" t="s">
        <v>495</v>
      </c>
      <c r="C31" s="30" t="s">
        <v>717</v>
      </c>
      <c r="D31" s="30" t="s">
        <v>851</v>
      </c>
      <c r="E31" s="30" t="s">
        <v>812</v>
      </c>
      <c r="F31" s="31">
        <v>43761</v>
      </c>
      <c r="G31" s="30" t="s">
        <v>844</v>
      </c>
      <c r="H31" s="32">
        <v>2337</v>
      </c>
      <c r="I31" s="33">
        <v>4</v>
      </c>
      <c r="J31" s="34">
        <v>9348</v>
      </c>
      <c r="K31" s="30" t="s">
        <v>903</v>
      </c>
      <c r="L31" s="31">
        <v>43780</v>
      </c>
      <c r="M31" s="31">
        <v>43789</v>
      </c>
      <c r="N31" s="31">
        <v>43791</v>
      </c>
      <c r="O31" s="30">
        <v>2</v>
      </c>
      <c r="P31" s="36">
        <v>7000</v>
      </c>
      <c r="Q31" s="44" t="s">
        <v>846</v>
      </c>
    </row>
    <row r="32" spans="1:17" ht="25.5" hidden="1" x14ac:dyDescent="0.25">
      <c r="A32" s="30" t="s">
        <v>904</v>
      </c>
      <c r="B32" s="30" t="s">
        <v>495</v>
      </c>
      <c r="C32" s="30" t="s">
        <v>717</v>
      </c>
      <c r="D32" s="30" t="s">
        <v>851</v>
      </c>
      <c r="E32" s="30" t="s">
        <v>812</v>
      </c>
      <c r="F32" s="31">
        <v>43770</v>
      </c>
      <c r="G32" s="30" t="s">
        <v>844</v>
      </c>
      <c r="H32" s="32">
        <v>571.70000000000005</v>
      </c>
      <c r="I32" s="33">
        <v>4</v>
      </c>
      <c r="J32" s="34">
        <v>2286.8000000000002</v>
      </c>
      <c r="K32" s="30" t="s">
        <v>890</v>
      </c>
      <c r="L32" s="31">
        <v>43791</v>
      </c>
      <c r="M32" s="31">
        <v>43796</v>
      </c>
      <c r="N32" s="31">
        <v>43796</v>
      </c>
      <c r="O32" s="30">
        <v>0</v>
      </c>
      <c r="P32" s="36">
        <v>3000</v>
      </c>
      <c r="Q32" s="44" t="s">
        <v>846</v>
      </c>
    </row>
    <row r="33" spans="1:17" ht="63.75" hidden="1" x14ac:dyDescent="0.25">
      <c r="A33" s="30" t="s">
        <v>905</v>
      </c>
      <c r="B33" s="30" t="s">
        <v>495</v>
      </c>
      <c r="C33" s="30" t="s">
        <v>717</v>
      </c>
      <c r="D33" s="30" t="s">
        <v>851</v>
      </c>
      <c r="E33" s="30" t="s">
        <v>812</v>
      </c>
      <c r="F33" s="31">
        <v>43802</v>
      </c>
      <c r="G33" s="30" t="s">
        <v>844</v>
      </c>
      <c r="H33" s="32">
        <v>4698.12</v>
      </c>
      <c r="I33" s="33">
        <v>4</v>
      </c>
      <c r="J33" s="34">
        <v>18792.48</v>
      </c>
      <c r="K33" s="30" t="s">
        <v>1049</v>
      </c>
      <c r="L33" s="31">
        <v>43811</v>
      </c>
      <c r="M33" s="31">
        <v>43822</v>
      </c>
      <c r="N33" s="31">
        <v>43825</v>
      </c>
      <c r="O33" s="30">
        <v>3</v>
      </c>
      <c r="P33" s="36">
        <v>8000</v>
      </c>
      <c r="Q33" s="44" t="s">
        <v>846</v>
      </c>
    </row>
    <row r="34" spans="1:17" ht="25.5" hidden="1" x14ac:dyDescent="0.25">
      <c r="A34" s="30" t="s">
        <v>908</v>
      </c>
      <c r="B34" s="30" t="s">
        <v>554</v>
      </c>
      <c r="C34" s="30" t="s">
        <v>909</v>
      </c>
      <c r="D34" s="30" t="s">
        <v>851</v>
      </c>
      <c r="E34" s="30" t="s">
        <v>812</v>
      </c>
      <c r="F34" s="31">
        <v>43496</v>
      </c>
      <c r="G34" s="30" t="s">
        <v>844</v>
      </c>
      <c r="H34" s="32">
        <v>386</v>
      </c>
      <c r="I34" s="33">
        <v>4</v>
      </c>
      <c r="J34" s="34">
        <v>1544</v>
      </c>
      <c r="K34" s="30" t="s">
        <v>910</v>
      </c>
      <c r="L34" s="31">
        <v>43501</v>
      </c>
      <c r="M34" s="31">
        <v>43586</v>
      </c>
      <c r="N34" s="31">
        <v>43588</v>
      </c>
      <c r="O34" s="30">
        <v>2</v>
      </c>
      <c r="P34" s="36">
        <v>23000</v>
      </c>
      <c r="Q34" s="44" t="s">
        <v>846</v>
      </c>
    </row>
    <row r="35" spans="1:17" ht="25.5" hidden="1" x14ac:dyDescent="0.25">
      <c r="A35" s="30" t="s">
        <v>911</v>
      </c>
      <c r="B35" s="30" t="s">
        <v>554</v>
      </c>
      <c r="C35" s="30" t="s">
        <v>912</v>
      </c>
      <c r="D35" s="30" t="s">
        <v>851</v>
      </c>
      <c r="E35" s="30" t="s">
        <v>812</v>
      </c>
      <c r="F35" s="31">
        <v>43552</v>
      </c>
      <c r="G35" s="30" t="s">
        <v>844</v>
      </c>
      <c r="H35" s="32">
        <v>100</v>
      </c>
      <c r="I35" s="33">
        <v>4</v>
      </c>
      <c r="J35" s="34">
        <v>400</v>
      </c>
      <c r="K35" s="30" t="s">
        <v>872</v>
      </c>
      <c r="L35" s="31">
        <v>43557</v>
      </c>
      <c r="M35" s="31">
        <v>43633</v>
      </c>
      <c r="N35" s="31">
        <v>43637</v>
      </c>
      <c r="O35" s="30">
        <v>4</v>
      </c>
      <c r="P35" s="36">
        <v>40000</v>
      </c>
      <c r="Q35" s="44" t="s">
        <v>846</v>
      </c>
    </row>
    <row r="36" spans="1:17" ht="25.5" hidden="1" x14ac:dyDescent="0.25">
      <c r="A36" s="30" t="s">
        <v>913</v>
      </c>
      <c r="B36" s="30" t="s">
        <v>554</v>
      </c>
      <c r="C36" s="30" t="s">
        <v>914</v>
      </c>
      <c r="D36" s="30" t="s">
        <v>851</v>
      </c>
      <c r="E36" s="30" t="s">
        <v>812</v>
      </c>
      <c r="F36" s="31">
        <v>43524</v>
      </c>
      <c r="G36" s="30" t="s">
        <v>844</v>
      </c>
      <c r="H36" s="32">
        <v>6137.8</v>
      </c>
      <c r="I36" s="33">
        <v>4</v>
      </c>
      <c r="J36" s="34">
        <v>24551.200000000001</v>
      </c>
      <c r="K36" s="30" t="s">
        <v>863</v>
      </c>
      <c r="L36" s="31">
        <v>43545</v>
      </c>
      <c r="M36" s="31">
        <v>43564</v>
      </c>
      <c r="N36" s="31">
        <v>43564</v>
      </c>
      <c r="O36" s="30">
        <v>0</v>
      </c>
      <c r="P36" s="36">
        <v>18000</v>
      </c>
      <c r="Q36" s="44" t="s">
        <v>846</v>
      </c>
    </row>
    <row r="37" spans="1:17" ht="25.5" hidden="1" x14ac:dyDescent="0.25">
      <c r="A37" s="30" t="s">
        <v>915</v>
      </c>
      <c r="B37" s="30" t="s">
        <v>554</v>
      </c>
      <c r="C37" s="30" t="s">
        <v>914</v>
      </c>
      <c r="D37" s="30" t="s">
        <v>851</v>
      </c>
      <c r="E37" s="30" t="s">
        <v>812</v>
      </c>
      <c r="F37" s="31">
        <v>43524</v>
      </c>
      <c r="G37" s="30" t="s">
        <v>844</v>
      </c>
      <c r="H37" s="32">
        <v>2795</v>
      </c>
      <c r="I37" s="33">
        <v>4</v>
      </c>
      <c r="J37" s="34">
        <v>11180</v>
      </c>
      <c r="K37" s="30" t="s">
        <v>863</v>
      </c>
      <c r="L37" s="31">
        <v>43536</v>
      </c>
      <c r="M37" s="31">
        <v>43562</v>
      </c>
      <c r="N37" s="31">
        <v>43565</v>
      </c>
      <c r="O37" s="30">
        <v>3</v>
      </c>
      <c r="P37" s="36">
        <v>10000</v>
      </c>
      <c r="Q37" s="44" t="s">
        <v>846</v>
      </c>
    </row>
    <row r="38" spans="1:17" ht="25.5" hidden="1" x14ac:dyDescent="0.25">
      <c r="A38" s="30" t="s">
        <v>916</v>
      </c>
      <c r="B38" s="30" t="s">
        <v>554</v>
      </c>
      <c r="C38" s="30" t="s">
        <v>914</v>
      </c>
      <c r="D38" s="30" t="s">
        <v>851</v>
      </c>
      <c r="E38" s="30" t="s">
        <v>812</v>
      </c>
      <c r="F38" s="31">
        <v>43524</v>
      </c>
      <c r="G38" s="30" t="s">
        <v>844</v>
      </c>
      <c r="H38" s="32">
        <v>457</v>
      </c>
      <c r="I38" s="33">
        <v>4</v>
      </c>
      <c r="J38" s="34">
        <v>1828</v>
      </c>
      <c r="K38" s="30" t="s">
        <v>863</v>
      </c>
      <c r="L38" s="31">
        <v>43545</v>
      </c>
      <c r="M38" s="31">
        <v>43562</v>
      </c>
      <c r="N38" s="31">
        <v>43563</v>
      </c>
      <c r="O38" s="30">
        <v>1</v>
      </c>
      <c r="P38" s="36">
        <v>4325</v>
      </c>
      <c r="Q38" s="44" t="s">
        <v>846</v>
      </c>
    </row>
    <row r="39" spans="1:17" ht="25.5" hidden="1" x14ac:dyDescent="0.25">
      <c r="A39" s="30" t="s">
        <v>917</v>
      </c>
      <c r="B39" s="30" t="s">
        <v>554</v>
      </c>
      <c r="C39" s="30" t="s">
        <v>914</v>
      </c>
      <c r="D39" s="30" t="s">
        <v>851</v>
      </c>
      <c r="E39" s="30" t="s">
        <v>812</v>
      </c>
      <c r="F39" s="31">
        <v>43557</v>
      </c>
      <c r="G39" s="30" t="s">
        <v>844</v>
      </c>
      <c r="H39" s="32">
        <v>2561.52</v>
      </c>
      <c r="I39" s="33">
        <v>4</v>
      </c>
      <c r="J39" s="34">
        <v>10246.08</v>
      </c>
      <c r="K39" s="30" t="s">
        <v>918</v>
      </c>
      <c r="L39" s="31">
        <v>43559</v>
      </c>
      <c r="M39" s="31">
        <v>43584</v>
      </c>
      <c r="N39" s="31">
        <v>43585</v>
      </c>
      <c r="O39" s="30">
        <v>1</v>
      </c>
      <c r="P39" s="36">
        <v>35000</v>
      </c>
      <c r="Q39" s="44" t="s">
        <v>846</v>
      </c>
    </row>
    <row r="40" spans="1:17" ht="25.5" hidden="1" x14ac:dyDescent="0.25">
      <c r="A40" s="30" t="s">
        <v>919</v>
      </c>
      <c r="B40" s="30" t="s">
        <v>554</v>
      </c>
      <c r="C40" s="30" t="s">
        <v>914</v>
      </c>
      <c r="D40" s="30" t="s">
        <v>851</v>
      </c>
      <c r="E40" s="30" t="s">
        <v>812</v>
      </c>
      <c r="F40" s="31">
        <v>43550</v>
      </c>
      <c r="G40" s="30" t="s">
        <v>844</v>
      </c>
      <c r="H40" s="32">
        <v>763.5</v>
      </c>
      <c r="I40" s="33">
        <v>4</v>
      </c>
      <c r="J40" s="34">
        <v>3054</v>
      </c>
      <c r="K40" s="30" t="s">
        <v>920</v>
      </c>
      <c r="L40" s="31">
        <v>43557</v>
      </c>
      <c r="M40" s="31">
        <v>43572</v>
      </c>
      <c r="N40" s="31">
        <v>43573</v>
      </c>
      <c r="O40" s="30">
        <v>1</v>
      </c>
      <c r="P40" s="36">
        <v>18000</v>
      </c>
      <c r="Q40" s="44" t="s">
        <v>846</v>
      </c>
    </row>
    <row r="41" spans="1:17" ht="25.5" hidden="1" x14ac:dyDescent="0.25">
      <c r="A41" s="30" t="s">
        <v>921</v>
      </c>
      <c r="B41" s="30" t="s">
        <v>554</v>
      </c>
      <c r="C41" s="30" t="s">
        <v>914</v>
      </c>
      <c r="D41" s="30" t="s">
        <v>851</v>
      </c>
      <c r="E41" s="30" t="s">
        <v>812</v>
      </c>
      <c r="F41" s="31">
        <v>43553</v>
      </c>
      <c r="G41" s="30" t="s">
        <v>844</v>
      </c>
      <c r="H41" s="32">
        <v>856.41</v>
      </c>
      <c r="I41" s="33">
        <v>4</v>
      </c>
      <c r="J41" s="34">
        <v>3425.64</v>
      </c>
      <c r="K41" s="30" t="s">
        <v>872</v>
      </c>
      <c r="L41" s="31">
        <v>43560</v>
      </c>
      <c r="M41" s="31">
        <v>43572</v>
      </c>
      <c r="N41" s="31">
        <v>43573</v>
      </c>
      <c r="O41" s="30">
        <v>1</v>
      </c>
      <c r="P41" s="36">
        <v>102000</v>
      </c>
      <c r="Q41" s="44" t="s">
        <v>846</v>
      </c>
    </row>
    <row r="42" spans="1:17" ht="25.5" hidden="1" x14ac:dyDescent="0.25">
      <c r="A42" s="30" t="s">
        <v>923</v>
      </c>
      <c r="B42" s="30" t="s">
        <v>554</v>
      </c>
      <c r="C42" s="30" t="s">
        <v>914</v>
      </c>
      <c r="D42" s="30" t="s">
        <v>851</v>
      </c>
      <c r="E42" s="30" t="s">
        <v>812</v>
      </c>
      <c r="F42" s="31">
        <v>43551</v>
      </c>
      <c r="G42" s="30" t="s">
        <v>844</v>
      </c>
      <c r="H42" s="32">
        <v>837.72</v>
      </c>
      <c r="I42" s="33">
        <v>4</v>
      </c>
      <c r="J42" s="34">
        <v>3350.88</v>
      </c>
      <c r="K42" s="30" t="s">
        <v>924</v>
      </c>
      <c r="L42" s="31">
        <v>43552</v>
      </c>
      <c r="M42" s="31">
        <v>43572</v>
      </c>
      <c r="N42" s="31">
        <v>43573</v>
      </c>
      <c r="O42" s="30">
        <v>1</v>
      </c>
      <c r="P42" s="36">
        <v>39000</v>
      </c>
      <c r="Q42" s="44" t="s">
        <v>846</v>
      </c>
    </row>
    <row r="43" spans="1:17" ht="63.75" hidden="1" x14ac:dyDescent="0.25">
      <c r="A43" s="30" t="s">
        <v>925</v>
      </c>
      <c r="B43" s="30" t="s">
        <v>554</v>
      </c>
      <c r="C43" s="30" t="s">
        <v>914</v>
      </c>
      <c r="D43" s="30" t="s">
        <v>851</v>
      </c>
      <c r="E43" s="30" t="s">
        <v>812</v>
      </c>
      <c r="F43" s="31">
        <v>43629</v>
      </c>
      <c r="G43" s="30" t="s">
        <v>844</v>
      </c>
      <c r="H43" s="32">
        <v>1582.25</v>
      </c>
      <c r="I43" s="33">
        <v>4</v>
      </c>
      <c r="J43" s="34">
        <v>6329</v>
      </c>
      <c r="K43" s="30" t="s">
        <v>1055</v>
      </c>
      <c r="L43" s="31">
        <v>43642</v>
      </c>
      <c r="M43" s="31">
        <v>43656</v>
      </c>
      <c r="N43" s="31">
        <v>43657</v>
      </c>
      <c r="O43" s="30">
        <v>1</v>
      </c>
      <c r="P43" s="36">
        <v>18000</v>
      </c>
      <c r="Q43" s="44" t="s">
        <v>846</v>
      </c>
    </row>
    <row r="44" spans="1:17" ht="25.5" hidden="1" x14ac:dyDescent="0.25">
      <c r="A44" s="30" t="s">
        <v>926</v>
      </c>
      <c r="B44" s="30" t="s">
        <v>554</v>
      </c>
      <c r="C44" s="30" t="s">
        <v>914</v>
      </c>
      <c r="D44" s="30" t="s">
        <v>851</v>
      </c>
      <c r="E44" s="30" t="s">
        <v>812</v>
      </c>
      <c r="F44" s="31">
        <v>43671</v>
      </c>
      <c r="G44" s="30" t="s">
        <v>844</v>
      </c>
      <c r="H44" s="32">
        <v>399.46</v>
      </c>
      <c r="I44" s="33">
        <v>4</v>
      </c>
      <c r="J44" s="34">
        <v>1597.84</v>
      </c>
      <c r="K44" s="30" t="s">
        <v>1056</v>
      </c>
      <c r="L44" s="31">
        <v>43676</v>
      </c>
      <c r="M44" s="31">
        <v>43691</v>
      </c>
      <c r="N44" s="31">
        <v>43693</v>
      </c>
      <c r="O44" s="30">
        <v>2</v>
      </c>
      <c r="P44" s="36">
        <v>10000</v>
      </c>
      <c r="Q44" s="44" t="s">
        <v>846</v>
      </c>
    </row>
    <row r="45" spans="1:17" ht="25.5" hidden="1" x14ac:dyDescent="0.25">
      <c r="A45" s="30" t="s">
        <v>927</v>
      </c>
      <c r="B45" s="30" t="s">
        <v>554</v>
      </c>
      <c r="C45" s="30" t="s">
        <v>914</v>
      </c>
      <c r="D45" s="30" t="s">
        <v>851</v>
      </c>
      <c r="E45" s="30" t="s">
        <v>812</v>
      </c>
      <c r="F45" s="31">
        <v>43672</v>
      </c>
      <c r="G45" s="30" t="s">
        <v>844</v>
      </c>
      <c r="H45" s="32">
        <v>581.30999999999995</v>
      </c>
      <c r="I45" s="33">
        <v>4</v>
      </c>
      <c r="J45" s="34">
        <v>2325.2399999999998</v>
      </c>
      <c r="K45" s="30" t="s">
        <v>928</v>
      </c>
      <c r="L45" s="31">
        <v>43676</v>
      </c>
      <c r="M45" s="31">
        <v>43724</v>
      </c>
      <c r="N45" s="31">
        <v>43725</v>
      </c>
      <c r="O45" s="30">
        <v>1</v>
      </c>
      <c r="P45" s="36">
        <v>19000</v>
      </c>
      <c r="Q45" s="44" t="s">
        <v>846</v>
      </c>
    </row>
    <row r="46" spans="1:17" ht="51" hidden="1" x14ac:dyDescent="0.25">
      <c r="A46" s="30" t="s">
        <v>941</v>
      </c>
      <c r="B46" s="30" t="s">
        <v>473</v>
      </c>
      <c r="C46" s="30" t="s">
        <v>942</v>
      </c>
      <c r="D46" s="30" t="s">
        <v>851</v>
      </c>
      <c r="E46" s="30" t="s">
        <v>812</v>
      </c>
      <c r="F46" s="31">
        <v>43500</v>
      </c>
      <c r="G46" s="30" t="s">
        <v>844</v>
      </c>
      <c r="H46" s="32">
        <v>100</v>
      </c>
      <c r="I46" s="33">
        <v>4</v>
      </c>
      <c r="J46" s="34">
        <v>400</v>
      </c>
      <c r="K46" s="30" t="s">
        <v>943</v>
      </c>
      <c r="L46" s="31">
        <v>43501</v>
      </c>
      <c r="M46" s="31">
        <v>43528</v>
      </c>
      <c r="N46" s="31">
        <v>43537</v>
      </c>
      <c r="O46" s="30">
        <v>9</v>
      </c>
      <c r="P46" s="36">
        <v>15000</v>
      </c>
      <c r="Q46" s="44" t="s">
        <v>846</v>
      </c>
    </row>
    <row r="47" spans="1:17" ht="38.25" hidden="1" x14ac:dyDescent="0.25">
      <c r="A47" s="30" t="s">
        <v>944</v>
      </c>
      <c r="B47" s="30" t="s">
        <v>473</v>
      </c>
      <c r="C47" s="30" t="s">
        <v>945</v>
      </c>
      <c r="D47" s="30" t="s">
        <v>851</v>
      </c>
      <c r="E47" s="30" t="s">
        <v>812</v>
      </c>
      <c r="F47" s="31">
        <v>43620</v>
      </c>
      <c r="G47" s="30" t="s">
        <v>844</v>
      </c>
      <c r="H47" s="32">
        <v>100</v>
      </c>
      <c r="I47" s="33">
        <v>4</v>
      </c>
      <c r="J47" s="34">
        <v>400</v>
      </c>
      <c r="K47" s="30" t="s">
        <v>946</v>
      </c>
      <c r="L47" s="31">
        <v>43627</v>
      </c>
      <c r="M47" s="31">
        <v>43653</v>
      </c>
      <c r="N47" s="31">
        <v>43656</v>
      </c>
      <c r="O47" s="30">
        <v>3</v>
      </c>
      <c r="P47" s="30" t="s">
        <v>947</v>
      </c>
      <c r="Q47" s="44" t="s">
        <v>846</v>
      </c>
    </row>
    <row r="48" spans="1:17" ht="51" hidden="1" x14ac:dyDescent="0.25">
      <c r="A48" s="30" t="s">
        <v>949</v>
      </c>
      <c r="B48" s="30" t="s">
        <v>473</v>
      </c>
      <c r="C48" s="30" t="s">
        <v>942</v>
      </c>
      <c r="D48" s="30" t="s">
        <v>851</v>
      </c>
      <c r="E48" s="30"/>
      <c r="F48" s="31">
        <v>43651</v>
      </c>
      <c r="G48" s="30" t="s">
        <v>844</v>
      </c>
      <c r="H48" s="32">
        <v>100</v>
      </c>
      <c r="I48" s="33">
        <v>4</v>
      </c>
      <c r="J48" s="34">
        <v>400</v>
      </c>
      <c r="K48" s="30" t="s">
        <v>950</v>
      </c>
      <c r="L48" s="31">
        <v>43656</v>
      </c>
      <c r="M48" s="31">
        <v>43677</v>
      </c>
      <c r="N48" s="31">
        <v>43679</v>
      </c>
      <c r="O48" s="30">
        <v>2</v>
      </c>
      <c r="P48" s="36">
        <v>36000</v>
      </c>
      <c r="Q48" s="44" t="s">
        <v>846</v>
      </c>
    </row>
    <row r="49" spans="1:17" ht="25.5" hidden="1" x14ac:dyDescent="0.25">
      <c r="A49" s="30" t="s">
        <v>953</v>
      </c>
      <c r="B49" s="30" t="s">
        <v>954</v>
      </c>
      <c r="C49" s="30" t="s">
        <v>955</v>
      </c>
      <c r="D49" s="30" t="s">
        <v>851</v>
      </c>
      <c r="E49" s="30" t="s">
        <v>812</v>
      </c>
      <c r="F49" s="31">
        <v>43676</v>
      </c>
      <c r="G49" s="30" t="s">
        <v>844</v>
      </c>
      <c r="H49" s="32">
        <v>10</v>
      </c>
      <c r="I49" s="33">
        <v>4</v>
      </c>
      <c r="J49" s="34">
        <v>40</v>
      </c>
      <c r="K49" s="30" t="s">
        <v>1066</v>
      </c>
      <c r="L49" s="31">
        <v>43696</v>
      </c>
      <c r="M49" s="31">
        <v>43731</v>
      </c>
      <c r="N49" s="31">
        <v>43732</v>
      </c>
      <c r="O49" s="30">
        <v>1</v>
      </c>
      <c r="P49" s="36">
        <v>1000</v>
      </c>
      <c r="Q49" s="44" t="s">
        <v>846</v>
      </c>
    </row>
    <row r="50" spans="1:17" ht="25.5" hidden="1" x14ac:dyDescent="0.25">
      <c r="A50" s="30" t="s">
        <v>958</v>
      </c>
      <c r="B50" s="30" t="s">
        <v>954</v>
      </c>
      <c r="C50" s="30" t="s">
        <v>959</v>
      </c>
      <c r="D50" s="30" t="s">
        <v>851</v>
      </c>
      <c r="E50" s="30" t="s">
        <v>812</v>
      </c>
      <c r="F50" s="31">
        <v>43761</v>
      </c>
      <c r="G50" s="30" t="s">
        <v>844</v>
      </c>
      <c r="H50" s="32">
        <v>250</v>
      </c>
      <c r="I50" s="33">
        <v>4</v>
      </c>
      <c r="J50" s="34">
        <v>1000</v>
      </c>
      <c r="K50" s="30" t="s">
        <v>872</v>
      </c>
      <c r="L50" s="31">
        <v>43782</v>
      </c>
      <c r="M50" s="31">
        <v>43787</v>
      </c>
      <c r="N50" s="31">
        <v>43791</v>
      </c>
      <c r="O50" s="30">
        <v>4</v>
      </c>
      <c r="P50" s="30" t="s">
        <v>960</v>
      </c>
      <c r="Q50" s="44" t="s">
        <v>846</v>
      </c>
    </row>
    <row r="51" spans="1:17" ht="25.5" hidden="1" x14ac:dyDescent="0.25">
      <c r="A51" s="30" t="s">
        <v>962</v>
      </c>
      <c r="B51" s="30" t="s">
        <v>954</v>
      </c>
      <c r="C51" s="30" t="s">
        <v>963</v>
      </c>
      <c r="D51" s="30" t="s">
        <v>851</v>
      </c>
      <c r="E51" s="30" t="s">
        <v>812</v>
      </c>
      <c r="F51" s="31">
        <v>43432</v>
      </c>
      <c r="G51" s="30" t="s">
        <v>844</v>
      </c>
      <c r="H51" s="32">
        <v>1800</v>
      </c>
      <c r="I51" s="33">
        <v>4</v>
      </c>
      <c r="J51" s="34">
        <v>7200</v>
      </c>
      <c r="K51" s="30" t="s">
        <v>964</v>
      </c>
      <c r="L51" s="31">
        <v>43439</v>
      </c>
      <c r="M51" s="31">
        <v>43476</v>
      </c>
      <c r="N51" s="31">
        <v>43483</v>
      </c>
      <c r="O51" s="30">
        <v>7</v>
      </c>
      <c r="P51" s="36">
        <v>47000</v>
      </c>
      <c r="Q51" s="44" t="s">
        <v>846</v>
      </c>
    </row>
    <row r="52" spans="1:17" ht="25.5" hidden="1" x14ac:dyDescent="0.25">
      <c r="A52" s="30" t="s">
        <v>965</v>
      </c>
      <c r="B52" s="30" t="s">
        <v>954</v>
      </c>
      <c r="C52" s="30" t="s">
        <v>955</v>
      </c>
      <c r="D52" s="30" t="s">
        <v>851</v>
      </c>
      <c r="E52" s="30" t="s">
        <v>812</v>
      </c>
      <c r="F52" s="31">
        <v>43474</v>
      </c>
      <c r="G52" s="30" t="s">
        <v>844</v>
      </c>
      <c r="H52" s="32">
        <v>0</v>
      </c>
      <c r="I52" s="33">
        <v>4</v>
      </c>
      <c r="J52" s="34">
        <v>0</v>
      </c>
      <c r="K52" s="30" t="s">
        <v>966</v>
      </c>
      <c r="L52" s="42" t="s">
        <v>869</v>
      </c>
      <c r="M52" s="31">
        <v>43453</v>
      </c>
      <c r="N52" s="31">
        <v>43483</v>
      </c>
      <c r="O52" s="30">
        <v>30</v>
      </c>
      <c r="P52" s="36">
        <v>17000</v>
      </c>
      <c r="Q52" s="44" t="s">
        <v>846</v>
      </c>
    </row>
    <row r="53" spans="1:17" ht="38.25" hidden="1" x14ac:dyDescent="0.25">
      <c r="A53" s="30" t="s">
        <v>967</v>
      </c>
      <c r="B53" s="30" t="s">
        <v>954</v>
      </c>
      <c r="C53" s="30" t="s">
        <v>968</v>
      </c>
      <c r="D53" s="30" t="s">
        <v>851</v>
      </c>
      <c r="E53" s="30" t="s">
        <v>812</v>
      </c>
      <c r="F53" s="31">
        <v>43494</v>
      </c>
      <c r="G53" s="30" t="s">
        <v>844</v>
      </c>
      <c r="H53" s="32">
        <v>9735</v>
      </c>
      <c r="I53" s="33">
        <v>4</v>
      </c>
      <c r="J53" s="34">
        <v>38940</v>
      </c>
      <c r="K53" s="30" t="s">
        <v>1071</v>
      </c>
      <c r="L53" s="42" t="s">
        <v>869</v>
      </c>
      <c r="M53" s="31">
        <v>43475</v>
      </c>
      <c r="N53" s="31">
        <v>43500</v>
      </c>
      <c r="O53" s="30">
        <v>25</v>
      </c>
      <c r="P53" s="36">
        <v>4600</v>
      </c>
      <c r="Q53" s="44" t="s">
        <v>846</v>
      </c>
    </row>
    <row r="54" spans="1:17" ht="51" hidden="1" x14ac:dyDescent="0.25">
      <c r="A54" s="30" t="s">
        <v>969</v>
      </c>
      <c r="B54" s="30" t="s">
        <v>954</v>
      </c>
      <c r="C54" s="30" t="s">
        <v>970</v>
      </c>
      <c r="D54" s="30" t="s">
        <v>851</v>
      </c>
      <c r="E54" s="30" t="s">
        <v>812</v>
      </c>
      <c r="F54" s="31">
        <v>43581</v>
      </c>
      <c r="G54" s="30" t="s">
        <v>844</v>
      </c>
      <c r="H54" s="32">
        <v>28454.71</v>
      </c>
      <c r="I54" s="33">
        <v>4</v>
      </c>
      <c r="J54" s="34">
        <v>113818.84</v>
      </c>
      <c r="K54" s="30" t="s">
        <v>971</v>
      </c>
      <c r="L54" s="31">
        <v>43557</v>
      </c>
      <c r="M54" s="31">
        <v>43619</v>
      </c>
      <c r="N54" s="31">
        <v>43622</v>
      </c>
      <c r="O54" s="30">
        <v>3</v>
      </c>
      <c r="P54" s="36">
        <v>80290</v>
      </c>
      <c r="Q54" s="44" t="s">
        <v>846</v>
      </c>
    </row>
    <row r="55" spans="1:17" ht="38.25" hidden="1" x14ac:dyDescent="0.25">
      <c r="A55" s="30" t="s">
        <v>973</v>
      </c>
      <c r="B55" s="30" t="s">
        <v>23</v>
      </c>
      <c r="C55" s="30" t="s">
        <v>974</v>
      </c>
      <c r="D55" s="30" t="s">
        <v>851</v>
      </c>
      <c r="E55" s="30" t="s">
        <v>812</v>
      </c>
      <c r="F55" s="31">
        <v>43474</v>
      </c>
      <c r="G55" s="30" t="s">
        <v>844</v>
      </c>
      <c r="H55" s="32">
        <v>120</v>
      </c>
      <c r="I55" s="33">
        <v>4</v>
      </c>
      <c r="J55" s="34">
        <v>480</v>
      </c>
      <c r="K55" s="30" t="s">
        <v>975</v>
      </c>
      <c r="L55" s="31">
        <v>43480</v>
      </c>
      <c r="M55" s="31">
        <v>43644</v>
      </c>
      <c r="N55" s="31">
        <v>43649</v>
      </c>
      <c r="O55" s="30">
        <v>5</v>
      </c>
      <c r="P55" s="30" t="s">
        <v>976</v>
      </c>
      <c r="Q55" s="44" t="s">
        <v>846</v>
      </c>
    </row>
    <row r="56" spans="1:17" ht="38.25" hidden="1" x14ac:dyDescent="0.25">
      <c r="A56" s="30" t="s">
        <v>977</v>
      </c>
      <c r="B56" s="30" t="s">
        <v>23</v>
      </c>
      <c r="C56" s="30" t="s">
        <v>978</v>
      </c>
      <c r="D56" s="30" t="s">
        <v>851</v>
      </c>
      <c r="E56" s="30" t="s">
        <v>812</v>
      </c>
      <c r="F56" s="31">
        <v>43481</v>
      </c>
      <c r="G56" s="30" t="s">
        <v>844</v>
      </c>
      <c r="H56" s="32">
        <v>10500</v>
      </c>
      <c r="I56" s="33">
        <v>4</v>
      </c>
      <c r="J56" s="34">
        <v>42000</v>
      </c>
      <c r="K56" s="30" t="s">
        <v>1074</v>
      </c>
      <c r="L56" s="31">
        <v>43486</v>
      </c>
      <c r="M56" s="31">
        <v>43511</v>
      </c>
      <c r="N56" s="31">
        <v>43514</v>
      </c>
      <c r="O56" s="30">
        <v>3</v>
      </c>
      <c r="P56" s="36">
        <v>78000</v>
      </c>
      <c r="Q56" s="44" t="s">
        <v>846</v>
      </c>
    </row>
    <row r="57" spans="1:17" ht="38.25" hidden="1" x14ac:dyDescent="0.25">
      <c r="A57" s="30" t="s">
        <v>979</v>
      </c>
      <c r="B57" s="30" t="s">
        <v>23</v>
      </c>
      <c r="C57" s="30" t="s">
        <v>980</v>
      </c>
      <c r="D57" s="30" t="s">
        <v>851</v>
      </c>
      <c r="E57" s="30" t="s">
        <v>812</v>
      </c>
      <c r="F57" s="31">
        <v>43486</v>
      </c>
      <c r="G57" s="30" t="s">
        <v>844</v>
      </c>
      <c r="H57" s="32">
        <v>3</v>
      </c>
      <c r="I57" s="33">
        <v>4</v>
      </c>
      <c r="J57" s="34">
        <v>12</v>
      </c>
      <c r="K57" s="30" t="s">
        <v>1075</v>
      </c>
      <c r="L57" s="31">
        <v>43487</v>
      </c>
      <c r="M57" s="31">
        <v>43581</v>
      </c>
      <c r="N57" s="31">
        <v>43584</v>
      </c>
      <c r="O57" s="30">
        <v>3</v>
      </c>
      <c r="P57" s="30" t="s">
        <v>976</v>
      </c>
      <c r="Q57" s="44" t="s">
        <v>846</v>
      </c>
    </row>
    <row r="58" spans="1:17" ht="38.25" hidden="1" x14ac:dyDescent="0.25">
      <c r="A58" s="30" t="s">
        <v>981</v>
      </c>
      <c r="B58" s="30" t="s">
        <v>23</v>
      </c>
      <c r="C58" s="30" t="s">
        <v>982</v>
      </c>
      <c r="D58" s="30" t="s">
        <v>851</v>
      </c>
      <c r="E58" s="30" t="s">
        <v>812</v>
      </c>
      <c r="F58" s="31">
        <v>43752</v>
      </c>
      <c r="G58" s="30" t="s">
        <v>844</v>
      </c>
      <c r="H58" s="32">
        <v>10</v>
      </c>
      <c r="I58" s="33">
        <v>4</v>
      </c>
      <c r="J58" s="34">
        <v>40</v>
      </c>
      <c r="K58" s="30" t="s">
        <v>983</v>
      </c>
      <c r="L58" s="31">
        <v>43756</v>
      </c>
      <c r="M58" s="31">
        <v>43780</v>
      </c>
      <c r="N58" s="31">
        <v>43783</v>
      </c>
      <c r="O58" s="30">
        <v>3</v>
      </c>
      <c r="P58" s="30" t="s">
        <v>984</v>
      </c>
      <c r="Q58" s="45" t="s">
        <v>853</v>
      </c>
    </row>
    <row r="59" spans="1:17" ht="25.5" hidden="1" x14ac:dyDescent="0.25">
      <c r="A59" s="30" t="s">
        <v>987</v>
      </c>
      <c r="B59" s="30" t="s">
        <v>23</v>
      </c>
      <c r="C59" s="30" t="s">
        <v>955</v>
      </c>
      <c r="D59" s="30" t="s">
        <v>851</v>
      </c>
      <c r="E59" s="30" t="s">
        <v>812</v>
      </c>
      <c r="F59" s="31">
        <v>43539</v>
      </c>
      <c r="G59" s="30" t="s">
        <v>844</v>
      </c>
      <c r="H59" s="32">
        <v>3</v>
      </c>
      <c r="I59" s="33">
        <v>4</v>
      </c>
      <c r="J59" s="34">
        <v>12</v>
      </c>
      <c r="K59" s="30" t="s">
        <v>1076</v>
      </c>
      <c r="L59" s="31">
        <v>43551</v>
      </c>
      <c r="M59" s="31">
        <v>43562</v>
      </c>
      <c r="N59" s="31">
        <v>43565</v>
      </c>
      <c r="O59" s="30">
        <v>3</v>
      </c>
      <c r="P59" s="36">
        <v>58000</v>
      </c>
      <c r="Q59" s="44" t="s">
        <v>846</v>
      </c>
    </row>
    <row r="60" spans="1:17" ht="25.5" hidden="1" x14ac:dyDescent="0.25">
      <c r="A60" s="30" t="s">
        <v>988</v>
      </c>
      <c r="B60" s="30" t="s">
        <v>23</v>
      </c>
      <c r="C60" s="30" t="s">
        <v>955</v>
      </c>
      <c r="D60" s="30" t="s">
        <v>851</v>
      </c>
      <c r="E60" s="30" t="s">
        <v>812</v>
      </c>
      <c r="F60" s="31">
        <v>43551</v>
      </c>
      <c r="G60" s="30" t="s">
        <v>844</v>
      </c>
      <c r="H60" s="32">
        <v>10</v>
      </c>
      <c r="I60" s="33">
        <v>4</v>
      </c>
      <c r="J60" s="34">
        <v>40</v>
      </c>
      <c r="K60" s="30" t="s">
        <v>1076</v>
      </c>
      <c r="L60" s="31">
        <v>43552</v>
      </c>
      <c r="M60" s="31">
        <v>43562</v>
      </c>
      <c r="N60" s="31">
        <v>43565</v>
      </c>
      <c r="O60" s="30">
        <v>3</v>
      </c>
      <c r="P60" s="36">
        <v>53000</v>
      </c>
      <c r="Q60" s="44" t="s">
        <v>846</v>
      </c>
    </row>
    <row r="61" spans="1:17" ht="38.25" hidden="1" x14ac:dyDescent="0.25">
      <c r="A61" s="30" t="s">
        <v>989</v>
      </c>
      <c r="B61" s="30" t="s">
        <v>23</v>
      </c>
      <c r="C61" s="30" t="s">
        <v>974</v>
      </c>
      <c r="D61" s="30" t="s">
        <v>851</v>
      </c>
      <c r="E61" s="30"/>
      <c r="F61" s="31">
        <v>43580</v>
      </c>
      <c r="G61" s="30" t="s">
        <v>844</v>
      </c>
      <c r="H61" s="32">
        <v>7</v>
      </c>
      <c r="I61" s="33">
        <v>4</v>
      </c>
      <c r="J61" s="34">
        <v>28</v>
      </c>
      <c r="K61" s="30" t="s">
        <v>1078</v>
      </c>
      <c r="L61" s="31">
        <v>43587</v>
      </c>
      <c r="M61" s="31">
        <v>43701</v>
      </c>
      <c r="N61" s="31">
        <v>43704</v>
      </c>
      <c r="O61" s="30">
        <v>3</v>
      </c>
      <c r="P61" s="36">
        <v>10000</v>
      </c>
      <c r="Q61" s="44" t="s">
        <v>846</v>
      </c>
    </row>
    <row r="62" spans="1:17" ht="25.5" hidden="1" x14ac:dyDescent="0.25">
      <c r="A62" s="30" t="s">
        <v>990</v>
      </c>
      <c r="B62" s="30" t="s">
        <v>23</v>
      </c>
      <c r="C62" s="30" t="s">
        <v>982</v>
      </c>
      <c r="D62" s="30" t="s">
        <v>851</v>
      </c>
      <c r="E62" s="30" t="s">
        <v>6</v>
      </c>
      <c r="F62" s="31">
        <v>43584</v>
      </c>
      <c r="G62" s="30" t="s">
        <v>844</v>
      </c>
      <c r="H62" s="32">
        <v>10</v>
      </c>
      <c r="I62" s="33">
        <v>4</v>
      </c>
      <c r="J62" s="34">
        <v>40</v>
      </c>
      <c r="K62" s="30" t="s">
        <v>1079</v>
      </c>
      <c r="L62" s="31">
        <v>43588</v>
      </c>
      <c r="M62" s="31">
        <v>43614</v>
      </c>
      <c r="N62" s="31">
        <v>43615</v>
      </c>
      <c r="O62" s="30">
        <v>1</v>
      </c>
      <c r="P62" s="30" t="s">
        <v>991</v>
      </c>
      <c r="Q62" s="44" t="s">
        <v>846</v>
      </c>
    </row>
    <row r="63" spans="1:17" ht="38.25" hidden="1" x14ac:dyDescent="0.25">
      <c r="A63" s="30" t="s">
        <v>992</v>
      </c>
      <c r="B63" s="30" t="s">
        <v>23</v>
      </c>
      <c r="C63" s="30" t="s">
        <v>993</v>
      </c>
      <c r="D63" s="30" t="s">
        <v>851</v>
      </c>
      <c r="E63" s="30" t="s">
        <v>812</v>
      </c>
      <c r="F63" s="31">
        <v>43599</v>
      </c>
      <c r="G63" s="30" t="s">
        <v>844</v>
      </c>
      <c r="H63" s="32">
        <v>31</v>
      </c>
      <c r="I63" s="33">
        <v>4</v>
      </c>
      <c r="J63" s="34">
        <v>124</v>
      </c>
      <c r="K63" s="30" t="s">
        <v>994</v>
      </c>
      <c r="L63" s="31">
        <v>43601</v>
      </c>
      <c r="M63" s="31">
        <v>43663</v>
      </c>
      <c r="N63" s="31">
        <v>43664</v>
      </c>
      <c r="O63" s="30">
        <v>1</v>
      </c>
      <c r="P63" s="36">
        <v>2000</v>
      </c>
      <c r="Q63" s="44" t="s">
        <v>846</v>
      </c>
    </row>
    <row r="64" spans="1:17" ht="38.25" hidden="1" x14ac:dyDescent="0.25">
      <c r="A64" s="30" t="s">
        <v>995</v>
      </c>
      <c r="B64" s="30" t="s">
        <v>23</v>
      </c>
      <c r="C64" s="30" t="s">
        <v>996</v>
      </c>
      <c r="D64" s="30" t="s">
        <v>851</v>
      </c>
      <c r="E64" s="30" t="s">
        <v>812</v>
      </c>
      <c r="F64" s="31">
        <v>43592</v>
      </c>
      <c r="G64" s="30" t="s">
        <v>844</v>
      </c>
      <c r="H64" s="32">
        <v>3.8</v>
      </c>
      <c r="I64" s="33">
        <v>4</v>
      </c>
      <c r="J64" s="34">
        <v>15.2</v>
      </c>
      <c r="K64" s="30" t="s">
        <v>1080</v>
      </c>
      <c r="L64" s="31">
        <v>43599</v>
      </c>
      <c r="M64" s="31">
        <v>43607</v>
      </c>
      <c r="N64" s="31">
        <v>43629</v>
      </c>
      <c r="O64" s="30">
        <v>22</v>
      </c>
      <c r="P64" s="33">
        <v>0.5</v>
      </c>
      <c r="Q64" s="45" t="s">
        <v>853</v>
      </c>
    </row>
    <row r="65" spans="1:17" ht="51" hidden="1" x14ac:dyDescent="0.25">
      <c r="A65" s="30" t="s">
        <v>1000</v>
      </c>
      <c r="B65" s="30" t="s">
        <v>23</v>
      </c>
      <c r="C65" s="30" t="s">
        <v>1001</v>
      </c>
      <c r="D65" s="30" t="s">
        <v>851</v>
      </c>
      <c r="E65" s="30" t="s">
        <v>812</v>
      </c>
      <c r="F65" s="31">
        <v>43605</v>
      </c>
      <c r="G65" s="30" t="s">
        <v>844</v>
      </c>
      <c r="H65" s="32">
        <v>3.05</v>
      </c>
      <c r="I65" s="33">
        <v>4</v>
      </c>
      <c r="J65" s="34">
        <v>12.2</v>
      </c>
      <c r="K65" s="30" t="s">
        <v>1002</v>
      </c>
      <c r="L65" s="31">
        <v>43608</v>
      </c>
      <c r="M65" s="31">
        <v>43627</v>
      </c>
      <c r="N65" s="31">
        <v>43628</v>
      </c>
      <c r="O65" s="30">
        <v>1</v>
      </c>
      <c r="P65" s="30" t="s">
        <v>1003</v>
      </c>
      <c r="Q65" s="44" t="s">
        <v>846</v>
      </c>
    </row>
    <row r="66" spans="1:17" ht="25.5" hidden="1" x14ac:dyDescent="0.25">
      <c r="A66" s="30" t="s">
        <v>1004</v>
      </c>
      <c r="B66" s="30" t="s">
        <v>23</v>
      </c>
      <c r="C66" s="30" t="s">
        <v>1005</v>
      </c>
      <c r="D66" s="30" t="s">
        <v>851</v>
      </c>
      <c r="E66" s="30" t="s">
        <v>812</v>
      </c>
      <c r="F66" s="31">
        <v>43609</v>
      </c>
      <c r="G66" s="30" t="s">
        <v>844</v>
      </c>
      <c r="H66" s="32">
        <v>1</v>
      </c>
      <c r="I66" s="33">
        <v>4</v>
      </c>
      <c r="J66" s="34">
        <v>4</v>
      </c>
      <c r="K66" s="30" t="s">
        <v>1081</v>
      </c>
      <c r="L66" s="42" t="s">
        <v>869</v>
      </c>
      <c r="M66" s="31">
        <v>43612</v>
      </c>
      <c r="N66" s="31">
        <v>43616</v>
      </c>
      <c r="O66" s="30">
        <v>4</v>
      </c>
      <c r="P66" s="30" t="s">
        <v>1006</v>
      </c>
      <c r="Q66" s="44" t="s">
        <v>846</v>
      </c>
    </row>
    <row r="67" spans="1:17" ht="25.5" hidden="1" x14ac:dyDescent="0.25">
      <c r="A67" s="30" t="s">
        <v>1007</v>
      </c>
      <c r="B67" s="30" t="s">
        <v>23</v>
      </c>
      <c r="C67" s="30" t="s">
        <v>1008</v>
      </c>
      <c r="D67" s="30" t="s">
        <v>851</v>
      </c>
      <c r="E67" s="30" t="s">
        <v>812</v>
      </c>
      <c r="F67" s="31">
        <v>43630</v>
      </c>
      <c r="G67" s="30" t="s">
        <v>844</v>
      </c>
      <c r="H67" s="32">
        <v>10</v>
      </c>
      <c r="I67" s="33">
        <v>4</v>
      </c>
      <c r="J67" s="34">
        <v>40</v>
      </c>
      <c r="K67" s="30" t="s">
        <v>1043</v>
      </c>
      <c r="L67" s="31">
        <v>43690</v>
      </c>
      <c r="M67" s="31">
        <v>43723</v>
      </c>
      <c r="N67" s="31">
        <v>43726</v>
      </c>
      <c r="O67" s="30">
        <v>3</v>
      </c>
      <c r="P67" s="36">
        <v>18000</v>
      </c>
      <c r="Q67" s="44" t="s">
        <v>846</v>
      </c>
    </row>
    <row r="68" spans="1:17" ht="51" hidden="1" x14ac:dyDescent="0.25">
      <c r="A68" s="30" t="s">
        <v>1012</v>
      </c>
      <c r="B68" s="30" t="s">
        <v>23</v>
      </c>
      <c r="C68" s="30" t="s">
        <v>982</v>
      </c>
      <c r="D68" s="30" t="s">
        <v>851</v>
      </c>
      <c r="E68" s="30" t="s">
        <v>812</v>
      </c>
      <c r="F68" s="31">
        <v>43676</v>
      </c>
      <c r="G68" s="30" t="s">
        <v>844</v>
      </c>
      <c r="H68" s="32">
        <v>10</v>
      </c>
      <c r="I68" s="33">
        <v>4</v>
      </c>
      <c r="J68" s="34">
        <v>40</v>
      </c>
      <c r="K68" s="30" t="s">
        <v>1082</v>
      </c>
      <c r="L68" s="31">
        <v>43712</v>
      </c>
      <c r="M68" s="31">
        <v>43721</v>
      </c>
      <c r="N68" s="31">
        <v>43721</v>
      </c>
      <c r="O68" s="30">
        <v>0</v>
      </c>
      <c r="P68" s="33">
        <v>0.5</v>
      </c>
      <c r="Q68" s="45" t="s">
        <v>853</v>
      </c>
    </row>
    <row r="69" spans="1:17" ht="63.75" hidden="1" x14ac:dyDescent="0.25">
      <c r="A69" s="30" t="s">
        <v>1014</v>
      </c>
      <c r="B69" s="30" t="s">
        <v>23</v>
      </c>
      <c r="C69" s="30" t="s">
        <v>1015</v>
      </c>
      <c r="D69" s="30" t="s">
        <v>851</v>
      </c>
      <c r="E69" s="30" t="s">
        <v>812</v>
      </c>
      <c r="F69" s="31">
        <v>43692</v>
      </c>
      <c r="G69" s="30" t="s">
        <v>844</v>
      </c>
      <c r="H69" s="32">
        <v>26</v>
      </c>
      <c r="I69" s="33">
        <v>4</v>
      </c>
      <c r="J69" s="34">
        <v>104</v>
      </c>
      <c r="K69" s="30" t="s">
        <v>1084</v>
      </c>
      <c r="L69" s="31">
        <v>43755</v>
      </c>
      <c r="M69" s="31">
        <v>43790</v>
      </c>
      <c r="N69" s="31">
        <v>43791</v>
      </c>
      <c r="O69" s="30">
        <v>1</v>
      </c>
      <c r="P69" s="36">
        <v>16000</v>
      </c>
      <c r="Q69" s="44" t="s">
        <v>846</v>
      </c>
    </row>
    <row r="70" spans="1:17" ht="63.75" hidden="1" x14ac:dyDescent="0.25">
      <c r="A70" s="30" t="s">
        <v>1017</v>
      </c>
      <c r="B70" s="30" t="s">
        <v>23</v>
      </c>
      <c r="C70" s="30" t="s">
        <v>955</v>
      </c>
      <c r="D70" s="30" t="s">
        <v>851</v>
      </c>
      <c r="E70" s="30" t="s">
        <v>812</v>
      </c>
      <c r="F70" s="31">
        <v>43697</v>
      </c>
      <c r="G70" s="30" t="s">
        <v>844</v>
      </c>
      <c r="H70" s="32">
        <v>10</v>
      </c>
      <c r="I70" s="33">
        <v>4</v>
      </c>
      <c r="J70" s="34">
        <v>40</v>
      </c>
      <c r="K70" s="30" t="s">
        <v>1086</v>
      </c>
      <c r="L70" s="31">
        <v>43706</v>
      </c>
      <c r="M70" s="31">
        <v>43734</v>
      </c>
      <c r="N70" s="31">
        <v>43735</v>
      </c>
      <c r="O70" s="30">
        <v>1</v>
      </c>
      <c r="P70" s="36">
        <v>17000</v>
      </c>
      <c r="Q70" s="44" t="s">
        <v>846</v>
      </c>
    </row>
    <row r="71" spans="1:17" ht="25.5" hidden="1" x14ac:dyDescent="0.25">
      <c r="A71" s="30" t="s">
        <v>1019</v>
      </c>
      <c r="B71" s="30" t="s">
        <v>23</v>
      </c>
      <c r="C71" s="30" t="s">
        <v>1020</v>
      </c>
      <c r="D71" s="30" t="s">
        <v>851</v>
      </c>
      <c r="E71" s="30" t="s">
        <v>812</v>
      </c>
      <c r="F71" s="31">
        <v>43718</v>
      </c>
      <c r="G71" s="30" t="s">
        <v>844</v>
      </c>
      <c r="H71" s="32">
        <v>11655.97</v>
      </c>
      <c r="I71" s="33">
        <v>4</v>
      </c>
      <c r="J71" s="34">
        <v>46623.88</v>
      </c>
      <c r="K71" s="30" t="s">
        <v>1087</v>
      </c>
      <c r="L71" s="31">
        <v>43724</v>
      </c>
      <c r="M71" s="31">
        <v>43773</v>
      </c>
      <c r="N71" s="31">
        <v>43773</v>
      </c>
      <c r="O71" s="30">
        <v>0</v>
      </c>
      <c r="P71" s="36">
        <v>356980</v>
      </c>
      <c r="Q71" s="44" t="s">
        <v>846</v>
      </c>
    </row>
    <row r="72" spans="1:17" ht="25.5" hidden="1" x14ac:dyDescent="0.25">
      <c r="A72" s="30" t="s">
        <v>1026</v>
      </c>
      <c r="B72" s="30" t="s">
        <v>954</v>
      </c>
      <c r="C72" s="30" t="s">
        <v>963</v>
      </c>
      <c r="D72" s="30" t="s">
        <v>851</v>
      </c>
      <c r="E72" s="30" t="s">
        <v>812</v>
      </c>
      <c r="F72" s="31">
        <v>43634</v>
      </c>
      <c r="G72" s="30" t="s">
        <v>844</v>
      </c>
      <c r="H72" s="32">
        <v>2880</v>
      </c>
      <c r="I72" s="33">
        <v>4</v>
      </c>
      <c r="J72" s="34">
        <v>11520</v>
      </c>
      <c r="K72" s="30" t="s">
        <v>1027</v>
      </c>
      <c r="L72" s="31">
        <v>43648</v>
      </c>
      <c r="M72" s="31">
        <v>43710</v>
      </c>
      <c r="N72" s="31">
        <v>43711</v>
      </c>
      <c r="O72" s="30">
        <v>1</v>
      </c>
      <c r="P72" s="36">
        <v>77000</v>
      </c>
      <c r="Q72" s="44" t="s">
        <v>846</v>
      </c>
    </row>
    <row r="73" spans="1:17" ht="25.5" x14ac:dyDescent="0.25">
      <c r="A73" s="30" t="s">
        <v>1032</v>
      </c>
      <c r="B73" s="30" t="s">
        <v>1029</v>
      </c>
      <c r="C73" s="30" t="s">
        <v>1033</v>
      </c>
      <c r="D73" s="30" t="s">
        <v>851</v>
      </c>
      <c r="E73" s="30" t="s">
        <v>812</v>
      </c>
      <c r="F73" s="31">
        <v>43430</v>
      </c>
      <c r="G73" s="30" t="s">
        <v>844</v>
      </c>
      <c r="H73" s="32">
        <v>2632</v>
      </c>
      <c r="I73" s="33">
        <v>4</v>
      </c>
      <c r="J73" s="34">
        <v>10528</v>
      </c>
      <c r="K73" s="30" t="s">
        <v>1034</v>
      </c>
      <c r="L73" s="31">
        <v>43452</v>
      </c>
      <c r="M73" s="31">
        <v>43465</v>
      </c>
      <c r="N73" s="31">
        <v>43488</v>
      </c>
      <c r="O73" s="30">
        <v>23</v>
      </c>
      <c r="P73" s="36">
        <v>2600</v>
      </c>
      <c r="Q73" s="44" t="s">
        <v>846</v>
      </c>
    </row>
    <row r="74" spans="1:17" ht="38.25" x14ac:dyDescent="0.25">
      <c r="A74" s="30" t="s">
        <v>1035</v>
      </c>
      <c r="B74" s="30" t="s">
        <v>1029</v>
      </c>
      <c r="C74" s="30" t="s">
        <v>1033</v>
      </c>
      <c r="D74" s="30" t="s">
        <v>851</v>
      </c>
      <c r="E74" s="30" t="s">
        <v>812</v>
      </c>
      <c r="F74" s="31">
        <v>43765</v>
      </c>
      <c r="G74" s="30" t="s">
        <v>844</v>
      </c>
      <c r="H74" s="32">
        <v>19505</v>
      </c>
      <c r="I74" s="33">
        <v>4</v>
      </c>
      <c r="J74" s="34">
        <v>19505</v>
      </c>
      <c r="K74" s="30" t="s">
        <v>1092</v>
      </c>
      <c r="L74" s="31">
        <v>43766</v>
      </c>
      <c r="M74" s="31">
        <v>43765</v>
      </c>
      <c r="N74" s="31">
        <v>43767</v>
      </c>
      <c r="O74" s="30">
        <v>2</v>
      </c>
      <c r="P74" s="36">
        <v>283500</v>
      </c>
      <c r="Q74" s="44" t="s">
        <v>846</v>
      </c>
    </row>
    <row r="75" spans="1:17" s="86" customFormat="1" ht="25.5" hidden="1" x14ac:dyDescent="0.25">
      <c r="A75" s="47" t="s">
        <v>1036</v>
      </c>
      <c r="B75" s="47">
        <v>73</v>
      </c>
      <c r="C75" s="84"/>
      <c r="D75" s="84"/>
      <c r="E75" s="84"/>
      <c r="F75" s="84"/>
      <c r="G75" s="84"/>
      <c r="H75" s="84"/>
      <c r="I75" s="84"/>
      <c r="J75" s="85">
        <f>SUM(J2:J74)</f>
        <v>1748240.8</v>
      </c>
      <c r="K75" s="84"/>
      <c r="L75" s="84"/>
      <c r="M75" s="84"/>
      <c r="N75" s="84"/>
      <c r="O75" s="87">
        <f>AVERAGE(O2:O74)</f>
        <v>6.1506849315068495</v>
      </c>
      <c r="P75" s="84"/>
      <c r="Q75" s="84"/>
    </row>
    <row r="76" spans="1:17" ht="63.75" hidden="1" x14ac:dyDescent="0.25">
      <c r="A76" s="83" t="s">
        <v>1037</v>
      </c>
      <c r="B76" s="35"/>
    </row>
  </sheetData>
  <autoFilter ref="A1:Q76" xr:uid="{682D2826-B960-4951-88D0-7262A71A6320}">
    <filterColumn colId="1">
      <filters>
        <filter val="VPPCB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Isenção de Desp. Bancária</vt:lpstr>
      <vt:lpstr>Resumo das Operações</vt:lpstr>
      <vt:lpstr>Câmbios</vt:lpstr>
      <vt:lpstr>Liberados e Entregues</vt:lpstr>
      <vt:lpstr>Cancelados</vt:lpstr>
      <vt:lpstr>Exportações</vt:lpstr>
      <vt:lpstr>Agentes de Cargas </vt:lpstr>
      <vt:lpstr>CARTÃO DE CRÉDITO</vt:lpstr>
      <vt:lpstr>DOAÇÕES</vt:lpstr>
      <vt:lpstr>Prazo de Permanência</vt:lpstr>
      <vt:lpstr>COC</vt:lpstr>
      <vt:lpstr>COGEAD-SIEX</vt:lpstr>
      <vt:lpstr>ETCeará</vt:lpstr>
      <vt:lpstr>Fiocruz-Rondônia</vt:lpstr>
      <vt:lpstr>IAM</vt:lpstr>
      <vt:lpstr>IGM</vt:lpstr>
      <vt:lpstr>IRR</vt:lpstr>
      <vt:lpstr>ICC</vt:lpstr>
      <vt:lpstr>ICICT</vt:lpstr>
      <vt:lpstr>IFF</vt:lpstr>
      <vt:lpstr>INCQS</vt:lpstr>
      <vt:lpstr>INI</vt:lpstr>
      <vt:lpstr>IOC</vt:lpstr>
      <vt:lpstr>PRESIDÊNCIA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2020-01-02T16:38:54Z</dcterms:created>
  <dcterms:modified xsi:type="dcterms:W3CDTF">2020-10-21T14:28:54Z</dcterms:modified>
</cp:coreProperties>
</file>